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6225" yWindow="4635" windowWidth="17400" windowHeight="1200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Sheet1!$D$2:$I$128</definedName>
  </definedNames>
  <calcPr calcId="144525"/>
</workbook>
</file>

<file path=xl/calcChain.xml><?xml version="1.0" encoding="utf-8"?>
<calcChain xmlns="http://schemas.openxmlformats.org/spreadsheetml/2006/main">
  <c r="H119" i="1" l="1"/>
  <c r="F128" i="1"/>
  <c r="G128" i="1"/>
  <c r="H128" i="1"/>
  <c r="E128" i="1"/>
  <c r="H100" i="1"/>
  <c r="H101" i="1"/>
  <c r="H102" i="1"/>
  <c r="H103" i="1"/>
  <c r="H104" i="1"/>
  <c r="H105" i="1"/>
  <c r="H106" i="1"/>
  <c r="H107" i="1"/>
  <c r="H109" i="1"/>
  <c r="H110" i="1"/>
  <c r="H111" i="1"/>
  <c r="H112" i="1"/>
  <c r="H113" i="1"/>
  <c r="H114" i="1"/>
  <c r="H115" i="1"/>
  <c r="H117" i="1"/>
  <c r="H118" i="1"/>
  <c r="H120" i="1"/>
  <c r="H122" i="1"/>
  <c r="H123" i="1"/>
  <c r="H124" i="1"/>
  <c r="H126" i="1"/>
  <c r="H127" i="1"/>
  <c r="E100" i="1"/>
  <c r="F100" i="1"/>
  <c r="G100" i="1"/>
  <c r="E101" i="1"/>
  <c r="F101" i="1"/>
  <c r="G101" i="1"/>
  <c r="E102" i="1"/>
  <c r="F102" i="1"/>
  <c r="G102" i="1"/>
  <c r="E103" i="1"/>
  <c r="F103" i="1"/>
  <c r="G103" i="1"/>
  <c r="E104" i="1"/>
  <c r="F104" i="1"/>
  <c r="G104" i="1"/>
  <c r="E105" i="1"/>
  <c r="F105" i="1"/>
  <c r="G105" i="1"/>
  <c r="E106" i="1"/>
  <c r="F106" i="1"/>
  <c r="G106" i="1"/>
  <c r="E107" i="1"/>
  <c r="F107" i="1"/>
  <c r="G107" i="1"/>
  <c r="E109" i="1"/>
  <c r="F109" i="1"/>
  <c r="G109" i="1"/>
  <c r="E110" i="1"/>
  <c r="F110" i="1"/>
  <c r="G110" i="1"/>
  <c r="E111" i="1"/>
  <c r="F111" i="1"/>
  <c r="G111" i="1"/>
  <c r="E112" i="1"/>
  <c r="F112" i="1"/>
  <c r="G112" i="1"/>
  <c r="E113" i="1"/>
  <c r="F113" i="1"/>
  <c r="G113" i="1"/>
  <c r="E114" i="1"/>
  <c r="F114" i="1"/>
  <c r="G114" i="1"/>
  <c r="E115" i="1"/>
  <c r="F115" i="1"/>
  <c r="G115" i="1"/>
  <c r="E117" i="1"/>
  <c r="F117" i="1"/>
  <c r="G117" i="1"/>
  <c r="E118" i="1"/>
  <c r="F118" i="1"/>
  <c r="G118" i="1"/>
  <c r="E119" i="1"/>
  <c r="F119" i="1"/>
  <c r="G119" i="1"/>
  <c r="E120" i="1"/>
  <c r="F120" i="1"/>
  <c r="G120" i="1"/>
  <c r="E122" i="1"/>
  <c r="F122" i="1"/>
  <c r="G122" i="1"/>
  <c r="E123" i="1"/>
  <c r="F123" i="1"/>
  <c r="G123" i="1"/>
  <c r="E124" i="1"/>
  <c r="F124" i="1"/>
  <c r="G124" i="1"/>
  <c r="E126" i="1"/>
  <c r="F126" i="1"/>
  <c r="G126" i="1"/>
  <c r="E127" i="1"/>
  <c r="F127" i="1"/>
  <c r="G127" i="1"/>
</calcChain>
</file>

<file path=xl/sharedStrings.xml><?xml version="1.0" encoding="utf-8"?>
<sst xmlns="http://schemas.openxmlformats.org/spreadsheetml/2006/main" count="220" uniqueCount="218">
  <si>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</si>
  <si>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</si>
  <si>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</si>
  <si>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</si>
  <si>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</si>
  <si>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</si>
  <si>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</si>
  <si>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</si>
  <si>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</si>
  <si>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</si>
  <si>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</si>
  <si>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</si>
  <si>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</si>
  <si>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</si>
  <si>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</si>
  <si>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</si>
  <si>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</si>
  <si>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</si>
  <si>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</si>
  <si>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</si>
  <si>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</si>
  <si>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</si>
  <si>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</si>
  <si>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</si>
  <si>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</si>
  <si>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</si>
  <si>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</si>
  <si>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</si>
  <si>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</si>
  <si>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</si>
  <si>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</si>
  <si>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</si>
  <si>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</si>
  <si>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</si>
  <si>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</si>
  <si>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</si>
  <si>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</si>
  <si>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</si>
  <si>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</si>
  <si>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</si>
  <si>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</si>
  <si>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</si>
  <si>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</si>
  <si>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</si>
  <si>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</si>
  <si>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</si>
  <si>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</si>
  <si>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</si>
  <si>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</si>
  <si>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</si>
  <si>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</si>
  <si>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</si>
  <si>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</si>
  <si>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</si>
  <si>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</si>
  <si>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</si>
  <si>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</si>
  <si>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</si>
  <si>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</si>
  <si>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</si>
  <si>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</si>
  <si>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</si>
  <si>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</si>
  <si>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</si>
  <si>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</si>
  <si>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</si>
  <si>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</si>
  <si>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</si>
  <si>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</si>
  <si>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</si>
  <si>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</si>
  <si>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</si>
  <si>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</si>
  <si>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</si>
  <si>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</si>
  <si>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</si>
  <si>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</si>
  <si>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</si>
  <si>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</si>
  <si>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</si>
  <si>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</si>
  <si>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</si>
  <si>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</si>
  <si>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</si>
  <si>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</si>
  <si>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</si>
  <si>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</si>
  <si>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</si>
  <si>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</si>
  <si>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</si>
  <si>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</si>
  <si>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</si>
  <si>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</si>
  <si>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</si>
  <si>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</si>
  <si>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</si>
  <si>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</si>
  <si>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</si>
  <si>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</si>
  <si>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</si>
  <si>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</si>
  <si>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</si>
  <si>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</si>
  <si>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</si>
  <si>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</si>
  <si>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</si>
  <si>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</si>
  <si>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</si>
  <si>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</si>
  <si>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</si>
  <si>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</si>
  <si>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</si>
  <si>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</si>
  <si>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</si>
  <si>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</si>
  <si>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</si>
  <si>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</si>
  <si>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</si>
  <si>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</si>
  <si>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</si>
  <si>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</si>
  <si>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</si>
  <si>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</si>
  <si>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</si>
  <si>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</si>
  <si>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</si>
  <si>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</si>
  <si>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</si>
  <si>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</si>
  <si>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</si>
  <si>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</si>
  <si>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</si>
  <si>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</si>
  <si>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</si>
  <si>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</si>
  <si>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</si>
  <si>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</si>
  <si>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</si>
  <si>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</si>
  <si>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</si>
  <si>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</si>
  <si>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</si>
  <si>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</si>
  <si>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</si>
  <si>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</si>
  <si>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</si>
  <si>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</si>
  <si>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</si>
  <si>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</si>
  <si>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</si>
  <si>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</si>
  <si>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</si>
  <si>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</si>
  <si>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</si>
  <si>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موجودات ضريبية مؤجلة</t>
  </si>
  <si>
    <t>أموال مقترضة</t>
  </si>
  <si>
    <t>مطلوبات ضريبية مؤجلة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</si>
  <si>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</si>
  <si>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</si>
  <si>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</si>
  <si>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</si>
  <si>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</si>
  <si>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</si>
  <si>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</si>
  <si>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</si>
  <si>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</si>
  <si>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</si>
  <si>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</si>
  <si>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</si>
  <si>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</si>
  <si>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</si>
  <si>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</si>
  <si>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</si>
  <si>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</si>
  <si>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</si>
  <si>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</si>
  <si>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</si>
  <si>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</si>
  <si>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</si>
  <si>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</si>
  <si>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</si>
  <si>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</si>
  <si>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</si>
  <si>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</si>
  <si>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</si>
  <si>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</si>
  <si>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</si>
  <si>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</si>
  <si>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</si>
  <si>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</si>
  <si>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</si>
  <si>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</si>
  <si>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</si>
  <si>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</si>
  <si>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</si>
  <si>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</si>
  <si>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</si>
  <si>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</si>
  <si>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</si>
  <si>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</si>
  <si>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</si>
  <si>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</si>
  <si>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</si>
  <si>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</si>
  <si>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</si>
  <si>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</si>
  <si>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</si>
  <si>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</si>
  <si>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</si>
  <si>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(النقد + موجودات مالية  بالقيمة العادلة من خلال قائمة الدخل/اجمالي الودائع(مره</t>
  </si>
  <si>
    <t>حقوق غير مسيطرين</t>
  </si>
  <si>
    <t>أسهم موزعة</t>
  </si>
  <si>
    <t>أرباح موزعة</t>
  </si>
  <si>
    <t>Cash Dividends</t>
  </si>
  <si>
    <t>Stock Dividends</t>
  </si>
  <si>
    <t>Non- controlling Interest</t>
  </si>
  <si>
    <t>INVEST BANK</t>
  </si>
  <si>
    <t>البنك الاستثماري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</si>
</sst>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_);[Red]\(#,##0\)"/>
  </numFmts>
  <fonts count="15" x14ac:knownFonts="1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W492"/>
  <sheetViews>
    <sheetView tabSelected="1" workbookViewId="0">
      <selection activeCell="F5" sqref="F5"/>
    </sheetView>
  </sheetViews>
  <sheetFormatPr defaultRowHeight="15" x14ac:dyDescent="0.2"/>
  <cols>
    <col min="4" max="4" width="62" style="1" customWidth="1"/>
    <col min="5" max="6" width="16.140625" style="2" bestFit="1" customWidth="1"/>
    <col min="7" max="8" width="16.140625" style="2" customWidth="1"/>
    <col min="9" max="9" width="58" style="3" customWidth="1"/>
    <col min="10" max="49" width="9.140625" style="4"/>
  </cols>
  <sheetData>
    <row r="2" spans="4:49" ht="15.75" x14ac:dyDescent="0.2">
      <c r="D2" s="5" t="s">
        <v>216</v>
      </c>
      <c r="E2" s="5"/>
      <c r="F2" s="59">
        <v>111014</v>
      </c>
      <c r="G2" s="59"/>
      <c r="H2" s="59"/>
      <c r="I2" s="6" t="s">
        <v>217</v>
      </c>
    </row>
    <row r="4" spans="4:49" s="7" customFormat="1" ht="24.95" customHeight="1" x14ac:dyDescent="0.2">
      <c r="D4" s="51" t="s">
        <v>201</v>
      </c>
      <c r="E4" s="52">
        <v>2015</v>
      </c>
      <c r="F4" s="52">
        <v>2014</v>
      </c>
      <c r="G4" s="52">
        <v>2013</v>
      </c>
      <c r="H4" s="52">
        <v>2012</v>
      </c>
      <c r="I4" s="50" t="s">
        <v>0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4:49" s="7" customFormat="1" ht="20.100000000000001" customHeight="1" x14ac:dyDescent="0.2">
      <c r="D5" s="9" t="s">
        <v>1</v>
      </c>
      <c r="E5" s="10">
        <v>1</v>
      </c>
      <c r="F5" s="10">
        <v>1</v>
      </c>
      <c r="G5" s="10">
        <v>1</v>
      </c>
      <c r="H5" s="10">
        <v>1</v>
      </c>
      <c r="I5" s="11" t="s">
        <v>2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</row>
    <row r="6" spans="4:49" s="7" customFormat="1" ht="20.100000000000001" customHeight="1" x14ac:dyDescent="0.2">
      <c r="D6" s="12" t="s">
        <v>3</v>
      </c>
      <c r="E6" s="13">
        <v>1.34</v>
      </c>
      <c r="F6" s="13">
        <v>1.22</v>
      </c>
      <c r="G6" s="13">
        <v>1.2</v>
      </c>
      <c r="H6" s="13">
        <v>1.18</v>
      </c>
      <c r="I6" s="14" t="s">
        <v>4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</row>
    <row r="7" spans="4:49" s="7" customFormat="1" ht="20.100000000000001" customHeight="1" x14ac:dyDescent="0.2">
      <c r="D7" s="12" t="s">
        <v>5</v>
      </c>
      <c r="E7" s="15">
        <v>12634092.82</v>
      </c>
      <c r="F7" s="15">
        <v>5731963.0999999996</v>
      </c>
      <c r="G7" s="15">
        <v>4724842.25</v>
      </c>
      <c r="H7" s="15">
        <v>4220509.22</v>
      </c>
      <c r="I7" s="14" t="s">
        <v>6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</row>
    <row r="8" spans="4:49" s="7" customFormat="1" ht="20.100000000000001" customHeight="1" x14ac:dyDescent="0.2">
      <c r="D8" s="12" t="s">
        <v>7</v>
      </c>
      <c r="E8" s="15">
        <v>10414167</v>
      </c>
      <c r="F8" s="15">
        <v>4018227</v>
      </c>
      <c r="G8" s="15">
        <v>4083924</v>
      </c>
      <c r="H8" s="15">
        <v>3362202</v>
      </c>
      <c r="I8" s="14" t="s">
        <v>8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</row>
    <row r="9" spans="4:49" s="7" customFormat="1" ht="20.100000000000001" customHeight="1" x14ac:dyDescent="0.2">
      <c r="D9" s="12" t="s">
        <v>9</v>
      </c>
      <c r="E9" s="15">
        <v>2084</v>
      </c>
      <c r="F9" s="15">
        <v>2966</v>
      </c>
      <c r="G9" s="15">
        <v>1296</v>
      </c>
      <c r="H9" s="15">
        <v>1754</v>
      </c>
      <c r="I9" s="14" t="s">
        <v>10</v>
      </c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</row>
    <row r="10" spans="4:49" s="7" customFormat="1" ht="20.100000000000001" customHeight="1" x14ac:dyDescent="0.2">
      <c r="D10" s="12" t="s">
        <v>11</v>
      </c>
      <c r="E10" s="15">
        <v>100000000</v>
      </c>
      <c r="F10" s="15">
        <v>100000000</v>
      </c>
      <c r="G10" s="15">
        <v>100000000</v>
      </c>
      <c r="H10" s="15">
        <v>100000000</v>
      </c>
      <c r="I10" s="14" t="s">
        <v>12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</row>
    <row r="11" spans="4:49" s="7" customFormat="1" ht="20.100000000000001" customHeight="1" x14ac:dyDescent="0.2">
      <c r="D11" s="12" t="s">
        <v>13</v>
      </c>
      <c r="E11" s="15">
        <v>134000000</v>
      </c>
      <c r="F11" s="15">
        <v>122000000</v>
      </c>
      <c r="G11" s="15">
        <v>120000000</v>
      </c>
      <c r="H11" s="15">
        <v>118000000</v>
      </c>
      <c r="I11" s="14" t="s">
        <v>14</v>
      </c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</row>
    <row r="12" spans="4:49" s="7" customFormat="1" ht="20.100000000000001" customHeight="1" x14ac:dyDescent="0.2">
      <c r="D12" s="16" t="s">
        <v>15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16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</row>
    <row r="13" spans="4:49" ht="15.75" x14ac:dyDescent="0.25">
      <c r="D13" s="19"/>
      <c r="E13" s="20"/>
      <c r="F13" s="20"/>
      <c r="G13" s="20"/>
      <c r="H13" s="20"/>
      <c r="I13" s="21"/>
    </row>
    <row r="14" spans="4:49" ht="15.75" x14ac:dyDescent="0.25">
      <c r="E14" s="20"/>
      <c r="F14" s="20"/>
      <c r="G14" s="20"/>
      <c r="H14" s="20"/>
      <c r="I14" s="22"/>
    </row>
    <row r="15" spans="4:49" s="7" customFormat="1" ht="24.95" customHeight="1" x14ac:dyDescent="0.2">
      <c r="D15" s="51" t="s">
        <v>17</v>
      </c>
      <c r="E15" s="54"/>
      <c r="F15" s="54"/>
      <c r="G15" s="54"/>
      <c r="H15" s="54"/>
      <c r="I15" s="53" t="s">
        <v>18</v>
      </c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</row>
    <row r="16" spans="4:49" s="7" customFormat="1" ht="20.100000000000001" customHeight="1" x14ac:dyDescent="0.2">
      <c r="D16" s="9" t="s">
        <v>19</v>
      </c>
      <c r="E16" s="24">
        <v>102527791</v>
      </c>
      <c r="F16" s="24">
        <v>69221128</v>
      </c>
      <c r="G16" s="24">
        <v>72605317</v>
      </c>
      <c r="H16" s="24">
        <v>47545437</v>
      </c>
      <c r="I16" s="25" t="s">
        <v>20</v>
      </c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</row>
    <row r="17" spans="4:49" s="7" customFormat="1" ht="20.100000000000001" customHeight="1" x14ac:dyDescent="0.2">
      <c r="D17" s="26" t="s">
        <v>21</v>
      </c>
      <c r="E17" s="27">
        <v>45854292</v>
      </c>
      <c r="F17" s="27">
        <v>43729599</v>
      </c>
      <c r="G17" s="27">
        <v>65510489</v>
      </c>
      <c r="H17" s="27">
        <v>70630082</v>
      </c>
      <c r="I17" s="28" t="s">
        <v>22</v>
      </c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</row>
    <row r="18" spans="4:49" s="7" customFormat="1" ht="20.100000000000001" customHeight="1" x14ac:dyDescent="0.2">
      <c r="D18" s="12" t="s">
        <v>23</v>
      </c>
      <c r="E18" s="27">
        <v>5000000</v>
      </c>
      <c r="F18" s="27">
        <v>1378847</v>
      </c>
      <c r="G18" s="27">
        <v>1418000</v>
      </c>
      <c r="H18" s="27">
        <v>230778</v>
      </c>
      <c r="I18" s="28" t="s">
        <v>24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</row>
    <row r="19" spans="4:49" s="7" customFormat="1" ht="20.100000000000001" customHeight="1" x14ac:dyDescent="0.2">
      <c r="D19" s="12" t="s">
        <v>206</v>
      </c>
      <c r="E19" s="27">
        <v>2556397</v>
      </c>
      <c r="F19" s="27">
        <v>7496950</v>
      </c>
      <c r="G19" s="27">
        <v>7399431</v>
      </c>
      <c r="H19" s="27">
        <v>9589936</v>
      </c>
      <c r="I19" s="28" t="s">
        <v>203</v>
      </c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</row>
    <row r="20" spans="4:49" s="7" customFormat="1" ht="20.100000000000001" customHeight="1" x14ac:dyDescent="0.2">
      <c r="D20" s="12" t="s">
        <v>207</v>
      </c>
      <c r="E20" s="27">
        <v>20581461</v>
      </c>
      <c r="F20" s="27">
        <v>12360779</v>
      </c>
      <c r="G20" s="27">
        <v>10406392</v>
      </c>
      <c r="H20" s="27">
        <v>12174711</v>
      </c>
      <c r="I20" s="28" t="s">
        <v>204</v>
      </c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</row>
    <row r="21" spans="4:49" s="7" customFormat="1" ht="20.100000000000001" customHeight="1" x14ac:dyDescent="0.2">
      <c r="D21" s="12" t="s">
        <v>208</v>
      </c>
      <c r="E21" s="27">
        <v>119079954</v>
      </c>
      <c r="F21" s="27">
        <v>139821998</v>
      </c>
      <c r="G21" s="27">
        <v>127803961</v>
      </c>
      <c r="H21" s="27">
        <v>105394480</v>
      </c>
      <c r="I21" s="28" t="s">
        <v>205</v>
      </c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</row>
    <row r="22" spans="4:49" s="7" customFormat="1" ht="20.100000000000001" customHeight="1" x14ac:dyDescent="0.2">
      <c r="D22" s="12" t="s">
        <v>25</v>
      </c>
      <c r="E22" s="27">
        <v>0</v>
      </c>
      <c r="F22" s="27">
        <v>0</v>
      </c>
      <c r="G22" s="27">
        <v>0</v>
      </c>
      <c r="H22" s="27">
        <v>0</v>
      </c>
      <c r="I22" s="28" t="s">
        <v>26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</row>
    <row r="23" spans="4:49" s="7" customFormat="1" ht="20.100000000000001" customHeight="1" x14ac:dyDescent="0.2">
      <c r="D23" s="12" t="s">
        <v>27</v>
      </c>
      <c r="E23" s="27">
        <v>454704268</v>
      </c>
      <c r="F23" s="27">
        <v>456065903</v>
      </c>
      <c r="G23" s="27">
        <v>430882813</v>
      </c>
      <c r="H23" s="27">
        <v>404311268</v>
      </c>
      <c r="I23" s="28" t="s">
        <v>28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</row>
    <row r="24" spans="4:49" s="7" customFormat="1" ht="20.100000000000001" customHeight="1" x14ac:dyDescent="0.2">
      <c r="D24" s="12" t="s">
        <v>29</v>
      </c>
      <c r="E24" s="27">
        <v>19277846</v>
      </c>
      <c r="F24" s="27">
        <v>29214415</v>
      </c>
      <c r="G24" s="27">
        <v>29841894</v>
      </c>
      <c r="H24" s="27">
        <v>33894449</v>
      </c>
      <c r="I24" s="28" t="s">
        <v>30</v>
      </c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</row>
    <row r="25" spans="4:49" s="7" customFormat="1" ht="20.100000000000001" customHeight="1" x14ac:dyDescent="0.2">
      <c r="D25" s="12" t="s">
        <v>31</v>
      </c>
      <c r="E25" s="27">
        <v>11081557</v>
      </c>
      <c r="F25" s="27">
        <v>12288906</v>
      </c>
      <c r="G25" s="27">
        <v>8181992</v>
      </c>
      <c r="H25" s="27">
        <v>7792557</v>
      </c>
      <c r="I25" s="28" t="s">
        <v>32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</row>
    <row r="26" spans="4:49" s="7" customFormat="1" ht="20.100000000000001" customHeight="1" x14ac:dyDescent="0.2">
      <c r="D26" s="12" t="s">
        <v>33</v>
      </c>
      <c r="E26" s="27">
        <v>28727750</v>
      </c>
      <c r="F26" s="27">
        <v>21067417</v>
      </c>
      <c r="G26" s="27">
        <v>22135540</v>
      </c>
      <c r="H26" s="27">
        <v>21488869</v>
      </c>
      <c r="I26" s="28" t="s">
        <v>34</v>
      </c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</row>
    <row r="27" spans="4:49" s="7" customFormat="1" ht="20.100000000000001" customHeight="1" x14ac:dyDescent="0.2">
      <c r="D27" s="12" t="s">
        <v>170</v>
      </c>
      <c r="E27" s="27">
        <v>5365915</v>
      </c>
      <c r="F27" s="27">
        <v>5220816</v>
      </c>
      <c r="G27" s="27">
        <v>4415557</v>
      </c>
      <c r="H27" s="27">
        <v>4552123</v>
      </c>
      <c r="I27" s="28" t="s">
        <v>154</v>
      </c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</row>
    <row r="28" spans="4:49" s="7" customFormat="1" ht="20.100000000000001" customHeight="1" x14ac:dyDescent="0.2">
      <c r="D28" s="12" t="s">
        <v>35</v>
      </c>
      <c r="E28" s="27">
        <v>61022063</v>
      </c>
      <c r="F28" s="27">
        <v>48799901</v>
      </c>
      <c r="G28" s="27">
        <v>36345554</v>
      </c>
      <c r="H28" s="27">
        <v>32596411</v>
      </c>
      <c r="I28" s="28" t="s">
        <v>36</v>
      </c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</row>
    <row r="29" spans="4:49" s="7" customFormat="1" ht="20.100000000000001" customHeight="1" x14ac:dyDescent="0.2">
      <c r="D29" s="16" t="s">
        <v>37</v>
      </c>
      <c r="E29" s="29">
        <v>845419891</v>
      </c>
      <c r="F29" s="29">
        <v>805163338</v>
      </c>
      <c r="G29" s="29">
        <v>778923054</v>
      </c>
      <c r="H29" s="29">
        <v>708514095</v>
      </c>
      <c r="I29" s="30" t="s">
        <v>38</v>
      </c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</row>
    <row r="30" spans="4:49" ht="15.75" x14ac:dyDescent="0.25">
      <c r="D30" s="19"/>
      <c r="E30" s="31"/>
      <c r="F30" s="31"/>
      <c r="G30" s="31"/>
      <c r="H30" s="31"/>
      <c r="I30" s="22"/>
    </row>
    <row r="31" spans="4:49" ht="15.75" x14ac:dyDescent="0.25">
      <c r="E31" s="31"/>
      <c r="F31" s="31"/>
      <c r="G31" s="31"/>
      <c r="H31" s="31"/>
    </row>
    <row r="32" spans="4:49" s="7" customFormat="1" ht="24.95" customHeight="1" x14ac:dyDescent="0.2">
      <c r="D32" s="56" t="s">
        <v>39</v>
      </c>
      <c r="E32" s="57"/>
      <c r="F32" s="57"/>
      <c r="G32" s="57"/>
      <c r="H32" s="57"/>
      <c r="I32" s="55" t="s">
        <v>40</v>
      </c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</row>
    <row r="33" spans="4:49" s="7" customFormat="1" ht="24.95" customHeight="1" x14ac:dyDescent="0.2">
      <c r="D33" s="51" t="s">
        <v>41</v>
      </c>
      <c r="E33" s="57"/>
      <c r="F33" s="57"/>
      <c r="G33" s="57"/>
      <c r="H33" s="57"/>
      <c r="I33" s="53" t="s">
        <v>42</v>
      </c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</row>
    <row r="34" spans="4:49" s="7" customFormat="1" ht="20.100000000000001" customHeight="1" x14ac:dyDescent="0.2">
      <c r="D34" s="9" t="s">
        <v>43</v>
      </c>
      <c r="E34" s="24">
        <v>584076355</v>
      </c>
      <c r="F34" s="24">
        <v>561390822</v>
      </c>
      <c r="G34" s="24">
        <v>517866177</v>
      </c>
      <c r="H34" s="24">
        <v>458081546</v>
      </c>
      <c r="I34" s="25" t="s">
        <v>44</v>
      </c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</row>
    <row r="35" spans="4:49" s="7" customFormat="1" ht="20.100000000000001" customHeight="1" x14ac:dyDescent="0.2">
      <c r="D35" s="26" t="s">
        <v>45</v>
      </c>
      <c r="E35" s="32">
        <v>9018275</v>
      </c>
      <c r="F35" s="32">
        <v>16769485</v>
      </c>
      <c r="G35" s="32">
        <v>46650847</v>
      </c>
      <c r="H35" s="32">
        <v>11044231</v>
      </c>
      <c r="I35" s="33" t="s">
        <v>46</v>
      </c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</row>
    <row r="36" spans="4:49" s="7" customFormat="1" ht="20.100000000000001" customHeight="1" x14ac:dyDescent="0.2">
      <c r="D36" s="12" t="s">
        <v>47</v>
      </c>
      <c r="E36" s="27">
        <v>32157407</v>
      </c>
      <c r="F36" s="27">
        <v>34755916</v>
      </c>
      <c r="G36" s="27">
        <v>44075189</v>
      </c>
      <c r="H36" s="27">
        <v>56336663</v>
      </c>
      <c r="I36" s="28" t="s">
        <v>48</v>
      </c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</row>
    <row r="37" spans="4:49" s="7" customFormat="1" ht="20.100000000000001" customHeight="1" x14ac:dyDescent="0.2">
      <c r="D37" s="12" t="s">
        <v>172</v>
      </c>
      <c r="E37" s="27">
        <v>42322037</v>
      </c>
      <c r="F37" s="27">
        <v>28489516</v>
      </c>
      <c r="G37" s="27">
        <v>15663001</v>
      </c>
      <c r="H37" s="27">
        <v>33822859</v>
      </c>
      <c r="I37" s="28" t="s">
        <v>155</v>
      </c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</row>
    <row r="38" spans="4:49" s="7" customFormat="1" ht="20.100000000000001" customHeight="1" x14ac:dyDescent="0.2">
      <c r="D38" s="12" t="s">
        <v>171</v>
      </c>
      <c r="E38" s="27">
        <v>2073433</v>
      </c>
      <c r="F38" s="27">
        <v>1886194</v>
      </c>
      <c r="G38" s="27">
        <v>818193</v>
      </c>
      <c r="H38" s="27">
        <v>616660</v>
      </c>
      <c r="I38" s="28" t="s">
        <v>156</v>
      </c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</row>
    <row r="39" spans="4:49" s="7" customFormat="1" ht="20.100000000000001" customHeight="1" x14ac:dyDescent="0.2">
      <c r="D39" s="12" t="s">
        <v>49</v>
      </c>
      <c r="E39" s="27">
        <v>21126077</v>
      </c>
      <c r="F39" s="27">
        <v>15577395</v>
      </c>
      <c r="G39" s="27">
        <v>14321497</v>
      </c>
      <c r="H39" s="27">
        <v>13379119</v>
      </c>
      <c r="I39" s="28" t="s">
        <v>50</v>
      </c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</row>
    <row r="40" spans="4:49" s="7" customFormat="1" ht="20.100000000000001" customHeight="1" x14ac:dyDescent="0.2">
      <c r="D40" s="16" t="s">
        <v>51</v>
      </c>
      <c r="E40" s="29">
        <v>690773584</v>
      </c>
      <c r="F40" s="29">
        <v>658869328</v>
      </c>
      <c r="G40" s="29">
        <v>639394904</v>
      </c>
      <c r="H40" s="29">
        <v>573281078</v>
      </c>
      <c r="I40" s="30" t="s">
        <v>52</v>
      </c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</row>
    <row r="41" spans="4:49" ht="15.75" x14ac:dyDescent="0.25">
      <c r="D41" s="19"/>
      <c r="E41" s="31"/>
      <c r="F41" s="31"/>
      <c r="G41" s="31"/>
      <c r="H41" s="31"/>
      <c r="I41" s="22"/>
    </row>
    <row r="42" spans="4:49" ht="15.75" x14ac:dyDescent="0.25">
      <c r="D42" s="19"/>
      <c r="E42" s="31"/>
      <c r="F42" s="31"/>
      <c r="G42" s="31"/>
      <c r="H42" s="31"/>
      <c r="I42" s="22"/>
    </row>
    <row r="43" spans="4:49" s="7" customFormat="1" ht="24.95" customHeight="1" x14ac:dyDescent="0.2">
      <c r="D43" s="51" t="s">
        <v>53</v>
      </c>
      <c r="E43" s="57"/>
      <c r="F43" s="57"/>
      <c r="G43" s="57"/>
      <c r="H43" s="57"/>
      <c r="I43" s="53" t="s">
        <v>54</v>
      </c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</row>
    <row r="44" spans="4:49" s="7" customFormat="1" ht="20.100000000000001" customHeight="1" x14ac:dyDescent="0.2">
      <c r="D44" s="9" t="s">
        <v>55</v>
      </c>
      <c r="E44" s="24">
        <v>100000000</v>
      </c>
      <c r="F44" s="24">
        <v>100000000</v>
      </c>
      <c r="G44" s="24">
        <v>100000000</v>
      </c>
      <c r="H44" s="24">
        <v>100000000</v>
      </c>
      <c r="I44" s="25" t="s">
        <v>56</v>
      </c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</row>
    <row r="45" spans="4:49" s="7" customFormat="1" ht="20.100000000000001" customHeight="1" x14ac:dyDescent="0.2">
      <c r="D45" s="12" t="s">
        <v>57</v>
      </c>
      <c r="E45" s="27">
        <v>100000000</v>
      </c>
      <c r="F45" s="27">
        <v>100000000</v>
      </c>
      <c r="G45" s="27">
        <v>100000000</v>
      </c>
      <c r="H45" s="27">
        <v>100000000</v>
      </c>
      <c r="I45" s="28" t="s">
        <v>58</v>
      </c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</row>
    <row r="46" spans="4:49" s="7" customFormat="1" ht="20.100000000000001" customHeight="1" x14ac:dyDescent="0.2">
      <c r="D46" s="12" t="s">
        <v>59</v>
      </c>
      <c r="E46" s="27">
        <v>100000000</v>
      </c>
      <c r="F46" s="27">
        <v>100000000</v>
      </c>
      <c r="G46" s="27">
        <v>100000000</v>
      </c>
      <c r="H46" s="27">
        <v>100000000</v>
      </c>
      <c r="I46" s="28" t="s">
        <v>60</v>
      </c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</row>
    <row r="47" spans="4:49" s="7" customFormat="1" ht="20.100000000000001" customHeight="1" x14ac:dyDescent="0.2">
      <c r="D47" s="12" t="s">
        <v>61</v>
      </c>
      <c r="E47" s="27">
        <v>21332948</v>
      </c>
      <c r="F47" s="27">
        <v>19272464</v>
      </c>
      <c r="G47" s="27">
        <v>17682152</v>
      </c>
      <c r="H47" s="27">
        <v>16055800</v>
      </c>
      <c r="I47" s="28" t="s">
        <v>62</v>
      </c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</row>
    <row r="48" spans="4:49" s="7" customFormat="1" ht="20.100000000000001" customHeight="1" x14ac:dyDescent="0.2">
      <c r="D48" s="12" t="s">
        <v>63</v>
      </c>
      <c r="E48" s="27">
        <v>0</v>
      </c>
      <c r="F48" s="27">
        <v>0</v>
      </c>
      <c r="G48" s="27">
        <v>0</v>
      </c>
      <c r="H48" s="27"/>
      <c r="I48" s="28" t="s">
        <v>64</v>
      </c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</row>
    <row r="49" spans="4:49" s="7" customFormat="1" ht="20.100000000000001" customHeight="1" x14ac:dyDescent="0.2">
      <c r="D49" s="12" t="s">
        <v>65</v>
      </c>
      <c r="E49" s="27">
        <v>4603049</v>
      </c>
      <c r="F49" s="27">
        <v>4374922</v>
      </c>
      <c r="G49" s="27">
        <v>4230548</v>
      </c>
      <c r="H49" s="27">
        <v>3805907</v>
      </c>
      <c r="I49" s="28" t="s">
        <v>66</v>
      </c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</row>
    <row r="50" spans="4:49" s="7" customFormat="1" ht="20.100000000000001" customHeight="1" x14ac:dyDescent="0.2">
      <c r="D50" s="12" t="s">
        <v>67</v>
      </c>
      <c r="E50" s="27">
        <v>0</v>
      </c>
      <c r="F50" s="27">
        <v>0</v>
      </c>
      <c r="G50" s="27">
        <v>0</v>
      </c>
      <c r="H50" s="27">
        <v>0</v>
      </c>
      <c r="I50" s="28" t="s">
        <v>68</v>
      </c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</row>
    <row r="51" spans="4:49" s="7" customFormat="1" ht="20.100000000000001" customHeight="1" x14ac:dyDescent="0.2">
      <c r="D51" s="12" t="s">
        <v>69</v>
      </c>
      <c r="E51" s="27">
        <v>0</v>
      </c>
      <c r="F51" s="27">
        <v>0</v>
      </c>
      <c r="G51" s="27">
        <v>0</v>
      </c>
      <c r="H51" s="27">
        <v>0</v>
      </c>
      <c r="I51" s="28" t="s">
        <v>70</v>
      </c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</row>
    <row r="52" spans="4:49" s="7" customFormat="1" ht="20.100000000000001" customHeight="1" x14ac:dyDescent="0.2">
      <c r="D52" s="12" t="s">
        <v>71</v>
      </c>
      <c r="E52" s="27">
        <v>0</v>
      </c>
      <c r="F52" s="27">
        <v>0</v>
      </c>
      <c r="G52" s="27">
        <v>0</v>
      </c>
      <c r="H52" s="27">
        <v>0</v>
      </c>
      <c r="I52" s="28" t="s">
        <v>72</v>
      </c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</row>
    <row r="53" spans="4:49" s="7" customFormat="1" ht="20.100000000000001" customHeight="1" x14ac:dyDescent="0.2">
      <c r="D53" s="12" t="s">
        <v>213</v>
      </c>
      <c r="E53" s="27">
        <v>8000000</v>
      </c>
      <c r="F53" s="27">
        <v>7000000</v>
      </c>
      <c r="G53" s="27">
        <v>7000000</v>
      </c>
      <c r="H53" s="27">
        <v>8000000</v>
      </c>
      <c r="I53" s="28" t="s">
        <v>212</v>
      </c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</row>
    <row r="54" spans="4:49" s="7" customFormat="1" ht="20.100000000000001" customHeight="1" x14ac:dyDescent="0.2">
      <c r="D54" s="12" t="s">
        <v>214</v>
      </c>
      <c r="E54" s="27">
        <v>0</v>
      </c>
      <c r="F54" s="27">
        <v>0</v>
      </c>
      <c r="G54" s="27">
        <v>0</v>
      </c>
      <c r="H54" s="27">
        <v>0</v>
      </c>
      <c r="I54" s="28" t="s">
        <v>211</v>
      </c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</row>
    <row r="55" spans="4:49" s="7" customFormat="1" ht="20.100000000000001" customHeight="1" x14ac:dyDescent="0.2">
      <c r="D55" s="12" t="s">
        <v>73</v>
      </c>
      <c r="E55" s="27">
        <v>0</v>
      </c>
      <c r="F55" s="27">
        <v>0</v>
      </c>
      <c r="G55" s="27">
        <v>0</v>
      </c>
      <c r="H55" s="27">
        <v>0</v>
      </c>
      <c r="I55" s="28" t="s">
        <v>74</v>
      </c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</row>
    <row r="56" spans="4:49" s="7" customFormat="1" ht="20.100000000000001" customHeight="1" x14ac:dyDescent="0.2">
      <c r="D56" s="12" t="s">
        <v>75</v>
      </c>
      <c r="E56" s="27">
        <v>3839176</v>
      </c>
      <c r="F56" s="27">
        <v>2762658</v>
      </c>
      <c r="G56" s="27">
        <v>1086382</v>
      </c>
      <c r="H56" s="27">
        <v>330893</v>
      </c>
      <c r="I56" s="28" t="s">
        <v>76</v>
      </c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</row>
    <row r="57" spans="4:49" s="7" customFormat="1" ht="20.100000000000001" customHeight="1" x14ac:dyDescent="0.2">
      <c r="D57" s="12" t="s">
        <v>77</v>
      </c>
      <c r="E57" s="27">
        <v>15984252</v>
      </c>
      <c r="F57" s="27">
        <v>12052742</v>
      </c>
      <c r="G57" s="27">
        <v>8754630</v>
      </c>
      <c r="H57" s="27">
        <v>6315943</v>
      </c>
      <c r="I57" s="28" t="s">
        <v>78</v>
      </c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</row>
    <row r="58" spans="4:49" s="7" customFormat="1" ht="20.100000000000001" customHeight="1" x14ac:dyDescent="0.2">
      <c r="D58" s="12" t="s">
        <v>79</v>
      </c>
      <c r="E58" s="27">
        <v>153759425</v>
      </c>
      <c r="F58" s="27">
        <v>145462786</v>
      </c>
      <c r="G58" s="27">
        <v>138753712</v>
      </c>
      <c r="H58" s="27">
        <v>134508543</v>
      </c>
      <c r="I58" s="28" t="s">
        <v>80</v>
      </c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</row>
    <row r="59" spans="4:49" s="7" customFormat="1" ht="20.100000000000001" customHeight="1" x14ac:dyDescent="0.2">
      <c r="D59" s="47" t="s">
        <v>215</v>
      </c>
      <c r="E59" s="48">
        <v>886882</v>
      </c>
      <c r="F59" s="48">
        <v>831224</v>
      </c>
      <c r="G59" s="48">
        <v>774438</v>
      </c>
      <c r="H59" s="48">
        <v>724474</v>
      </c>
      <c r="I59" s="49" t="s">
        <v>210</v>
      </c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</row>
    <row r="60" spans="4:49" s="7" customFormat="1" ht="20.100000000000001" customHeight="1" x14ac:dyDescent="0.2">
      <c r="D60" s="16" t="s">
        <v>81</v>
      </c>
      <c r="E60" s="29">
        <v>845419891</v>
      </c>
      <c r="F60" s="29">
        <v>805163338</v>
      </c>
      <c r="G60" s="29">
        <v>778923054</v>
      </c>
      <c r="H60" s="29">
        <v>708514095</v>
      </c>
      <c r="I60" s="30" t="s">
        <v>82</v>
      </c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</row>
    <row r="61" spans="4:49" ht="15.75" x14ac:dyDescent="0.25">
      <c r="D61" s="19"/>
      <c r="E61" s="31"/>
      <c r="F61" s="31"/>
      <c r="G61" s="31"/>
      <c r="H61" s="31"/>
      <c r="I61" s="22"/>
    </row>
    <row r="62" spans="4:49" ht="15.75" x14ac:dyDescent="0.25">
      <c r="D62" s="19"/>
      <c r="E62" s="31"/>
      <c r="F62" s="31"/>
      <c r="G62" s="31"/>
      <c r="H62" s="31"/>
      <c r="I62" s="22"/>
    </row>
    <row r="63" spans="4:49" s="7" customFormat="1" ht="24.95" customHeight="1" x14ac:dyDescent="0.2">
      <c r="D63" s="51" t="s">
        <v>202</v>
      </c>
      <c r="E63" s="57"/>
      <c r="F63" s="57"/>
      <c r="G63" s="57"/>
      <c r="H63" s="57"/>
      <c r="I63" s="53" t="s">
        <v>83</v>
      </c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</row>
    <row r="64" spans="4:49" s="7" customFormat="1" ht="20.100000000000001" customHeight="1" x14ac:dyDescent="0.2">
      <c r="D64" s="9" t="s">
        <v>84</v>
      </c>
      <c r="E64" s="24">
        <v>48508829</v>
      </c>
      <c r="F64" s="24">
        <v>49089833</v>
      </c>
      <c r="G64" s="24">
        <v>48184866</v>
      </c>
      <c r="H64" s="24">
        <v>45587043</v>
      </c>
      <c r="I64" s="25" t="s">
        <v>85</v>
      </c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</row>
    <row r="65" spans="4:49" s="7" customFormat="1" ht="20.100000000000001" customHeight="1" x14ac:dyDescent="0.2">
      <c r="D65" s="12" t="s">
        <v>86</v>
      </c>
      <c r="E65" s="27">
        <v>19540071</v>
      </c>
      <c r="F65" s="27">
        <v>24758014</v>
      </c>
      <c r="G65" s="27">
        <v>24521847</v>
      </c>
      <c r="H65" s="27">
        <v>19212605</v>
      </c>
      <c r="I65" s="28" t="s">
        <v>87</v>
      </c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</row>
    <row r="66" spans="4:49" s="7" customFormat="1" ht="20.100000000000001" customHeight="1" x14ac:dyDescent="0.2">
      <c r="D66" s="12" t="s">
        <v>88</v>
      </c>
      <c r="E66" s="27">
        <v>28968758</v>
      </c>
      <c r="F66" s="27">
        <v>24331819</v>
      </c>
      <c r="G66" s="27">
        <v>23663019</v>
      </c>
      <c r="H66" s="27">
        <v>26374438</v>
      </c>
      <c r="I66" s="28" t="s">
        <v>89</v>
      </c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</row>
    <row r="67" spans="4:49" s="7" customFormat="1" ht="20.100000000000001" customHeight="1" x14ac:dyDescent="0.2">
      <c r="D67" s="12" t="s">
        <v>90</v>
      </c>
      <c r="E67" s="27">
        <v>5852944</v>
      </c>
      <c r="F67" s="27">
        <v>5784404</v>
      </c>
      <c r="G67" s="27">
        <v>5599902</v>
      </c>
      <c r="H67" s="27">
        <v>4922370</v>
      </c>
      <c r="I67" s="28" t="s">
        <v>91</v>
      </c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</row>
    <row r="68" spans="4:49" s="7" customFormat="1" ht="20.100000000000001" customHeight="1" x14ac:dyDescent="0.2">
      <c r="D68" s="12" t="s">
        <v>173</v>
      </c>
      <c r="E68" s="27">
        <v>34821702</v>
      </c>
      <c r="F68" s="27">
        <v>30116223</v>
      </c>
      <c r="G68" s="27">
        <v>29262921</v>
      </c>
      <c r="H68" s="27">
        <v>31296808</v>
      </c>
      <c r="I68" s="28" t="s">
        <v>167</v>
      </c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</row>
    <row r="69" spans="4:49" s="7" customFormat="1" ht="20.100000000000001" customHeight="1" x14ac:dyDescent="0.2">
      <c r="D69" s="12" t="s">
        <v>92</v>
      </c>
      <c r="E69" s="27">
        <v>1992557</v>
      </c>
      <c r="F69" s="27">
        <v>1917282</v>
      </c>
      <c r="G69" s="27">
        <v>1347223</v>
      </c>
      <c r="H69" s="27">
        <v>709106</v>
      </c>
      <c r="I69" s="28" t="s">
        <v>93</v>
      </c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</row>
    <row r="70" spans="4:49" s="7" customFormat="1" ht="20.100000000000001" customHeight="1" x14ac:dyDescent="0.2">
      <c r="D70" s="12" t="s">
        <v>174</v>
      </c>
      <c r="E70" s="27">
        <v>540566</v>
      </c>
      <c r="F70" s="27">
        <v>663644</v>
      </c>
      <c r="G70" s="27">
        <v>1688062</v>
      </c>
      <c r="H70" s="27">
        <v>3144390</v>
      </c>
      <c r="I70" s="28" t="s">
        <v>157</v>
      </c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</row>
    <row r="71" spans="4:49" s="7" customFormat="1" ht="20.100000000000001" customHeight="1" x14ac:dyDescent="0.2">
      <c r="D71" s="12" t="s">
        <v>175</v>
      </c>
      <c r="E71" s="27">
        <v>1845657</v>
      </c>
      <c r="F71" s="27">
        <v>2986169</v>
      </c>
      <c r="G71" s="27">
        <v>2128048</v>
      </c>
      <c r="H71" s="27">
        <v>6994834</v>
      </c>
      <c r="I71" s="28" t="s">
        <v>158</v>
      </c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</row>
    <row r="72" spans="4:49" s="7" customFormat="1" ht="20.100000000000001" customHeight="1" x14ac:dyDescent="0.2">
      <c r="D72" s="12" t="s">
        <v>176</v>
      </c>
      <c r="E72" s="27">
        <v>39200482</v>
      </c>
      <c r="F72" s="27">
        <v>35683318</v>
      </c>
      <c r="G72" s="27">
        <v>34426254</v>
      </c>
      <c r="H72" s="27">
        <v>42145138</v>
      </c>
      <c r="I72" s="28" t="s">
        <v>159</v>
      </c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</row>
    <row r="73" spans="4:49" s="7" customFormat="1" ht="20.100000000000001" customHeight="1" x14ac:dyDescent="0.2">
      <c r="D73" s="12" t="s">
        <v>177</v>
      </c>
      <c r="E73" s="27">
        <v>11184227</v>
      </c>
      <c r="F73" s="27">
        <v>10325485</v>
      </c>
      <c r="G73" s="27">
        <v>9406529</v>
      </c>
      <c r="H73" s="27">
        <v>8843199</v>
      </c>
      <c r="I73" s="28" t="s">
        <v>160</v>
      </c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</row>
    <row r="74" spans="4:49" s="7" customFormat="1" ht="20.100000000000001" customHeight="1" x14ac:dyDescent="0.2">
      <c r="D74" s="12" t="s">
        <v>178</v>
      </c>
      <c r="E74" s="27">
        <v>2759899</v>
      </c>
      <c r="F74" s="27">
        <v>2451355</v>
      </c>
      <c r="G74" s="27">
        <v>2026318</v>
      </c>
      <c r="H74" s="27">
        <v>1942118</v>
      </c>
      <c r="I74" s="28" t="s">
        <v>162</v>
      </c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</row>
    <row r="75" spans="4:49" s="7" customFormat="1" ht="20.100000000000001" customHeight="1" x14ac:dyDescent="0.2">
      <c r="D75" s="12" t="s">
        <v>179</v>
      </c>
      <c r="E75" s="27">
        <v>7628199</v>
      </c>
      <c r="F75" s="27">
        <v>6432339</v>
      </c>
      <c r="G75" s="27">
        <v>5885676</v>
      </c>
      <c r="H75" s="27">
        <v>4756331</v>
      </c>
      <c r="I75" s="28" t="s">
        <v>169</v>
      </c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</row>
    <row r="76" spans="4:49" s="7" customFormat="1" ht="20.100000000000001" customHeight="1" x14ac:dyDescent="0.2">
      <c r="D76" s="12" t="s">
        <v>180</v>
      </c>
      <c r="E76" s="27">
        <v>-3303506</v>
      </c>
      <c r="F76" s="61">
        <v>539391</v>
      </c>
      <c r="G76" s="61">
        <v>294478</v>
      </c>
      <c r="H76" s="61">
        <v>2943308</v>
      </c>
      <c r="I76" s="28" t="s">
        <v>161</v>
      </c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</row>
    <row r="77" spans="4:49" s="7" customFormat="1" ht="20.100000000000001" customHeight="1" x14ac:dyDescent="0.2">
      <c r="D77" s="12" t="s">
        <v>181</v>
      </c>
      <c r="E77" s="27">
        <v>271819</v>
      </c>
      <c r="F77" s="27">
        <v>-23372</v>
      </c>
      <c r="G77" s="27">
        <v>549728</v>
      </c>
      <c r="H77" s="27">
        <v>10071217</v>
      </c>
      <c r="I77" s="28" t="s">
        <v>168</v>
      </c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</row>
    <row r="78" spans="4:49" s="7" customFormat="1" ht="20.100000000000001" customHeight="1" x14ac:dyDescent="0.2">
      <c r="D78" s="12" t="s">
        <v>182</v>
      </c>
      <c r="E78" s="27">
        <v>0</v>
      </c>
      <c r="F78" s="27">
        <v>0</v>
      </c>
      <c r="G78" s="27">
        <v>0</v>
      </c>
      <c r="H78" s="27">
        <v>0</v>
      </c>
      <c r="I78" s="28" t="s">
        <v>163</v>
      </c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</row>
    <row r="79" spans="4:49" s="7" customFormat="1" ht="20.100000000000001" customHeight="1" x14ac:dyDescent="0.2">
      <c r="D79" s="12" t="s">
        <v>183</v>
      </c>
      <c r="E79" s="27">
        <v>18540638</v>
      </c>
      <c r="F79" s="27">
        <v>19725198</v>
      </c>
      <c r="G79" s="27">
        <v>18162729</v>
      </c>
      <c r="H79" s="27">
        <v>28556173</v>
      </c>
      <c r="I79" s="28" t="s">
        <v>164</v>
      </c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</row>
    <row r="80" spans="4:49" s="7" customFormat="1" ht="20.100000000000001" customHeight="1" x14ac:dyDescent="0.2">
      <c r="D80" s="12" t="s">
        <v>184</v>
      </c>
      <c r="E80" s="27">
        <v>20659844</v>
      </c>
      <c r="F80" s="27">
        <v>15958120</v>
      </c>
      <c r="G80" s="27">
        <v>16263525</v>
      </c>
      <c r="H80" s="27">
        <v>13588965</v>
      </c>
      <c r="I80" s="28" t="s">
        <v>165</v>
      </c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</row>
    <row r="81" spans="4:49" s="7" customFormat="1" ht="20.100000000000001" customHeight="1" x14ac:dyDescent="0.2">
      <c r="D81" s="12" t="s">
        <v>94</v>
      </c>
      <c r="E81" s="27">
        <v>6295018</v>
      </c>
      <c r="F81" s="27">
        <v>3537728</v>
      </c>
      <c r="G81" s="27">
        <v>4332850</v>
      </c>
      <c r="H81" s="27">
        <v>2336594</v>
      </c>
      <c r="I81" s="28" t="s">
        <v>95</v>
      </c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</row>
    <row r="82" spans="4:49" s="7" customFormat="1" ht="20.100000000000001" customHeight="1" x14ac:dyDescent="0.2">
      <c r="D82" s="12" t="s">
        <v>185</v>
      </c>
      <c r="E82" s="27">
        <v>0</v>
      </c>
      <c r="F82" s="27">
        <v>0</v>
      </c>
      <c r="G82" s="27">
        <v>0</v>
      </c>
      <c r="H82" s="27">
        <v>0</v>
      </c>
      <c r="I82" s="28" t="s">
        <v>96</v>
      </c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</row>
    <row r="83" spans="4:49" s="7" customFormat="1" ht="20.100000000000001" customHeight="1" x14ac:dyDescent="0.2">
      <c r="D83" s="12" t="s">
        <v>186</v>
      </c>
      <c r="E83" s="27">
        <v>0</v>
      </c>
      <c r="F83" s="27">
        <v>0</v>
      </c>
      <c r="G83" s="27">
        <v>0</v>
      </c>
      <c r="H83" s="27">
        <v>0</v>
      </c>
      <c r="I83" s="28" t="s">
        <v>97</v>
      </c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</row>
    <row r="84" spans="4:49" s="7" customFormat="1" ht="20.100000000000001" customHeight="1" x14ac:dyDescent="0.2">
      <c r="D84" s="12" t="s">
        <v>187</v>
      </c>
      <c r="E84" s="27">
        <v>55000</v>
      </c>
      <c r="F84" s="27">
        <v>55000</v>
      </c>
      <c r="G84" s="27">
        <v>0</v>
      </c>
      <c r="H84" s="27">
        <v>0</v>
      </c>
      <c r="I84" s="28" t="s">
        <v>166</v>
      </c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</row>
    <row r="85" spans="4:49" s="7" customFormat="1" ht="20.100000000000001" customHeight="1" x14ac:dyDescent="0.2">
      <c r="D85" s="12" t="s">
        <v>200</v>
      </c>
      <c r="E85" s="27">
        <v>14309826</v>
      </c>
      <c r="F85" s="27">
        <v>12365392</v>
      </c>
      <c r="G85" s="27">
        <v>11930675</v>
      </c>
      <c r="H85" s="27">
        <v>11252371</v>
      </c>
      <c r="I85" s="28" t="s">
        <v>192</v>
      </c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</row>
    <row r="86" spans="4:49" s="7" customFormat="1" ht="20.100000000000001" customHeight="1" x14ac:dyDescent="0.2">
      <c r="D86" s="47" t="s">
        <v>215</v>
      </c>
      <c r="E86" s="27">
        <v>55658</v>
      </c>
      <c r="F86" s="27">
        <v>56786</v>
      </c>
      <c r="G86" s="27">
        <v>49964</v>
      </c>
      <c r="H86" s="27">
        <v>33981</v>
      </c>
      <c r="I86" s="49" t="s">
        <v>210</v>
      </c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</row>
    <row r="87" spans="4:49" s="7" customFormat="1" ht="20.100000000000001" customHeight="1" x14ac:dyDescent="0.2">
      <c r="D87" s="16" t="s">
        <v>199</v>
      </c>
      <c r="E87" s="29">
        <v>14254168</v>
      </c>
      <c r="F87" s="29">
        <v>12308606</v>
      </c>
      <c r="G87" s="29">
        <v>11880711</v>
      </c>
      <c r="H87" s="29">
        <v>11218390</v>
      </c>
      <c r="I87" s="30" t="s">
        <v>193</v>
      </c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</row>
    <row r="88" spans="4:49" ht="15.75" x14ac:dyDescent="0.25">
      <c r="D88" s="19"/>
      <c r="E88" s="31"/>
      <c r="F88" s="31"/>
      <c r="G88" s="31"/>
      <c r="H88" s="31"/>
      <c r="I88" s="22"/>
    </row>
    <row r="89" spans="4:49" ht="15.75" x14ac:dyDescent="0.25">
      <c r="D89" s="19"/>
      <c r="E89" s="31"/>
      <c r="F89" s="31"/>
      <c r="G89" s="31"/>
      <c r="H89" s="31"/>
      <c r="I89" s="22"/>
    </row>
    <row r="90" spans="4:49" s="7" customFormat="1" ht="24.95" customHeight="1" x14ac:dyDescent="0.2">
      <c r="D90" s="51" t="s">
        <v>98</v>
      </c>
      <c r="E90" s="58"/>
      <c r="F90" s="58"/>
      <c r="G90" s="58"/>
      <c r="H90" s="58"/>
      <c r="I90" s="53" t="s">
        <v>99</v>
      </c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</row>
    <row r="91" spans="4:49" s="7" customFormat="1" ht="20.100000000000001" customHeight="1" x14ac:dyDescent="0.2">
      <c r="D91" s="9" t="s">
        <v>100</v>
      </c>
      <c r="E91" s="60">
        <v>93800859</v>
      </c>
      <c r="F91" s="60">
        <v>89941959</v>
      </c>
      <c r="G91" s="60">
        <v>89209817</v>
      </c>
      <c r="H91" s="60">
        <v>100204861</v>
      </c>
      <c r="I91" s="25" t="s">
        <v>101</v>
      </c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</row>
    <row r="92" spans="4:49" s="7" customFormat="1" ht="20.100000000000001" customHeight="1" x14ac:dyDescent="0.2">
      <c r="D92" s="12" t="s">
        <v>102</v>
      </c>
      <c r="E92" s="61">
        <v>29001028</v>
      </c>
      <c r="F92" s="61">
        <v>10544601</v>
      </c>
      <c r="G92" s="61">
        <v>30809802</v>
      </c>
      <c r="H92" s="61">
        <v>-61664783</v>
      </c>
      <c r="I92" s="28" t="s">
        <v>103</v>
      </c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</row>
    <row r="93" spans="4:49" s="7" customFormat="1" ht="20.100000000000001" customHeight="1" x14ac:dyDescent="0.2">
      <c r="D93" s="12" t="s">
        <v>104</v>
      </c>
      <c r="E93" s="61">
        <v>7304323</v>
      </c>
      <c r="F93" s="61">
        <v>-12582551</v>
      </c>
      <c r="G93" s="61">
        <v>-21900176</v>
      </c>
      <c r="H93" s="61">
        <v>45441595</v>
      </c>
      <c r="I93" s="28" t="s">
        <v>105</v>
      </c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</row>
    <row r="94" spans="4:49" s="7" customFormat="1" ht="20.100000000000001" customHeight="1" x14ac:dyDescent="0.2">
      <c r="D94" s="12" t="s">
        <v>106</v>
      </c>
      <c r="E94" s="61">
        <v>6832521</v>
      </c>
      <c r="F94" s="61">
        <v>5826515</v>
      </c>
      <c r="G94" s="61">
        <v>-8238287</v>
      </c>
      <c r="H94" s="61">
        <v>5126017</v>
      </c>
      <c r="I94" s="28" t="s">
        <v>107</v>
      </c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</row>
    <row r="95" spans="4:49" s="7" customFormat="1" ht="20.100000000000001" customHeight="1" x14ac:dyDescent="0.2">
      <c r="D95" s="12" t="s">
        <v>108</v>
      </c>
      <c r="E95" s="61">
        <v>41809</v>
      </c>
      <c r="F95" s="61">
        <v>70335</v>
      </c>
      <c r="G95" s="61">
        <v>60803</v>
      </c>
      <c r="H95" s="61">
        <v>102127</v>
      </c>
      <c r="I95" s="28" t="s">
        <v>109</v>
      </c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</row>
    <row r="96" spans="4:49" s="7" customFormat="1" ht="20.100000000000001" customHeight="1" x14ac:dyDescent="0.2">
      <c r="D96" s="16" t="s">
        <v>110</v>
      </c>
      <c r="E96" s="62">
        <v>136980540</v>
      </c>
      <c r="F96" s="62">
        <v>93800859</v>
      </c>
      <c r="G96" s="62">
        <v>89941959</v>
      </c>
      <c r="H96" s="62">
        <v>89209817</v>
      </c>
      <c r="I96" s="30" t="s">
        <v>111</v>
      </c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</row>
    <row r="97" spans="1:49" s="7" customFormat="1" ht="20.100000000000001" customHeight="1" x14ac:dyDescent="0.2">
      <c r="D97" s="19"/>
      <c r="E97" s="23"/>
      <c r="F97" s="23"/>
      <c r="G97" s="23"/>
      <c r="H97" s="23"/>
      <c r="I97" s="34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</row>
    <row r="98" spans="1:49" s="7" customFormat="1" ht="20.100000000000001" customHeight="1" x14ac:dyDescent="0.2">
      <c r="D98" s="19"/>
      <c r="E98" s="23"/>
      <c r="F98" s="23"/>
      <c r="G98" s="23"/>
      <c r="H98" s="23"/>
      <c r="I98" s="34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</row>
    <row r="99" spans="1:49" s="7" customFormat="1" ht="24.95" customHeight="1" x14ac:dyDescent="0.2">
      <c r="D99" s="51" t="s">
        <v>112</v>
      </c>
      <c r="E99" s="52"/>
      <c r="F99" s="52"/>
      <c r="G99" s="52"/>
      <c r="H99" s="52"/>
      <c r="I99" s="50" t="s">
        <v>113</v>
      </c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</row>
    <row r="100" spans="1:49" s="7" customFormat="1" ht="20.100000000000001" customHeight="1" x14ac:dyDescent="0.2">
      <c r="D100" s="9" t="s">
        <v>114</v>
      </c>
      <c r="E100" s="10">
        <f>+E8*100/E10</f>
        <v>10.414167000000001</v>
      </c>
      <c r="F100" s="10">
        <f>+F8*100/F10</f>
        <v>4.0182270000000004</v>
      </c>
      <c r="G100" s="10">
        <f>+G8*100/G10</f>
        <v>4.0839239999999997</v>
      </c>
      <c r="H100" s="10">
        <f>+H8*100/H10</f>
        <v>3.3622019999999999</v>
      </c>
      <c r="I100" s="11" t="s">
        <v>115</v>
      </c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</row>
    <row r="101" spans="1:49" s="7" customFormat="1" ht="20.100000000000001" customHeight="1" x14ac:dyDescent="0.2">
      <c r="D101" s="12" t="s">
        <v>116</v>
      </c>
      <c r="E101" s="13">
        <f>+E87/E10</f>
        <v>0.14254168</v>
      </c>
      <c r="F101" s="13">
        <f>+F87/F10</f>
        <v>0.12308606</v>
      </c>
      <c r="G101" s="13">
        <f>+G87/G10</f>
        <v>0.11880710999999999</v>
      </c>
      <c r="H101" s="13">
        <f>+H87/H10</f>
        <v>0.1121839</v>
      </c>
      <c r="I101" s="14" t="s">
        <v>117</v>
      </c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</row>
    <row r="102" spans="1:49" s="7" customFormat="1" ht="20.100000000000001" customHeight="1" x14ac:dyDescent="0.2">
      <c r="D102" s="12" t="s">
        <v>118</v>
      </c>
      <c r="E102" s="13">
        <f>+E53/E10</f>
        <v>0.08</v>
      </c>
      <c r="F102" s="13">
        <f>+F53/F10</f>
        <v>7.0000000000000007E-2</v>
      </c>
      <c r="G102" s="13">
        <f>+G53/G10</f>
        <v>7.0000000000000007E-2</v>
      </c>
      <c r="H102" s="13">
        <f>+H53/H10</f>
        <v>0.08</v>
      </c>
      <c r="I102" s="14" t="s">
        <v>119</v>
      </c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</row>
    <row r="103" spans="1:49" s="7" customFormat="1" ht="20.100000000000001" customHeight="1" x14ac:dyDescent="0.2">
      <c r="D103" s="12" t="s">
        <v>120</v>
      </c>
      <c r="E103" s="13">
        <f>+E58/E10</f>
        <v>1.5375942499999999</v>
      </c>
      <c r="F103" s="13">
        <f>+F58/F10</f>
        <v>1.45462786</v>
      </c>
      <c r="G103" s="13">
        <f>+G58/G10</f>
        <v>1.38753712</v>
      </c>
      <c r="H103" s="13">
        <f>+H58/H10</f>
        <v>1.3450854299999999</v>
      </c>
      <c r="I103" s="14" t="s">
        <v>121</v>
      </c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</row>
    <row r="104" spans="1:49" s="7" customFormat="1" ht="20.100000000000001" customHeight="1" x14ac:dyDescent="0.2">
      <c r="D104" s="12" t="s">
        <v>122</v>
      </c>
      <c r="E104" s="13">
        <f>+E11/E87</f>
        <v>9.4007591323464119</v>
      </c>
      <c r="F104" s="13">
        <f>+F11/F87</f>
        <v>9.9117641754070274</v>
      </c>
      <c r="G104" s="13">
        <f>+G11/G87</f>
        <v>10.100405607038164</v>
      </c>
      <c r="H104" s="13">
        <f>+H11/H87</f>
        <v>10.518443377347374</v>
      </c>
      <c r="I104" s="14" t="s">
        <v>123</v>
      </c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</row>
    <row r="105" spans="1:49" s="7" customFormat="1" ht="20.100000000000001" customHeight="1" x14ac:dyDescent="0.2">
      <c r="D105" s="12" t="s">
        <v>124</v>
      </c>
      <c r="E105" s="13">
        <f>+E53*100/E11</f>
        <v>5.9701492537313436</v>
      </c>
      <c r="F105" s="13">
        <f>+F53*100/F11</f>
        <v>5.7377049180327866</v>
      </c>
      <c r="G105" s="13">
        <f>+G53*100/G11</f>
        <v>5.833333333333333</v>
      </c>
      <c r="H105" s="13">
        <f>+H53*100/H11</f>
        <v>6.7796610169491522</v>
      </c>
      <c r="I105" s="14" t="s">
        <v>125</v>
      </c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</row>
    <row r="106" spans="1:49" s="7" customFormat="1" ht="20.100000000000001" customHeight="1" x14ac:dyDescent="0.2">
      <c r="D106" s="12" t="s">
        <v>126</v>
      </c>
      <c r="E106" s="13">
        <f>+E53*100/E87</f>
        <v>56.123935118486045</v>
      </c>
      <c r="F106" s="13">
        <f>+F53*100/F87</f>
        <v>56.870778055614096</v>
      </c>
      <c r="G106" s="13">
        <f>+G53*100/G87</f>
        <v>58.919032707722629</v>
      </c>
      <c r="H106" s="13">
        <f>+H53*100/H87</f>
        <v>71.311480524388969</v>
      </c>
      <c r="I106" s="14" t="s">
        <v>127</v>
      </c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</row>
    <row r="107" spans="1:49" s="7" customFormat="1" ht="20.100000000000001" customHeight="1" x14ac:dyDescent="0.2">
      <c r="D107" s="16" t="s">
        <v>128</v>
      </c>
      <c r="E107" s="35">
        <f>+E11/E58</f>
        <v>0.87149129232240563</v>
      </c>
      <c r="F107" s="35">
        <f>+F11/F58</f>
        <v>0.83870248435912675</v>
      </c>
      <c r="G107" s="35">
        <f>+G11/G58</f>
        <v>0.86484172762167255</v>
      </c>
      <c r="H107" s="35">
        <f>+H11/H58</f>
        <v>0.87726769889998735</v>
      </c>
      <c r="I107" s="30" t="s">
        <v>129</v>
      </c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</row>
    <row r="108" spans="1:49" s="7" customFormat="1" ht="20.100000000000001" customHeight="1" x14ac:dyDescent="0.2">
      <c r="A108" s="8"/>
      <c r="B108" s="8"/>
      <c r="C108" s="8"/>
      <c r="D108" s="19"/>
      <c r="E108" s="36"/>
      <c r="F108" s="36"/>
      <c r="G108" s="36"/>
      <c r="H108" s="36"/>
      <c r="I108" s="34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</row>
    <row r="109" spans="1:49" s="7" customFormat="1" ht="20.100000000000001" customHeight="1" x14ac:dyDescent="0.25">
      <c r="A109" s="8"/>
      <c r="B109" s="37"/>
      <c r="C109" s="37"/>
      <c r="D109" s="38" t="s">
        <v>130</v>
      </c>
      <c r="E109" s="39">
        <f>+E85*100/E29</f>
        <v>1.6926294439410108</v>
      </c>
      <c r="F109" s="39">
        <f>+F85*100/F29</f>
        <v>1.5357619276003349</v>
      </c>
      <c r="G109" s="39">
        <f>+G85*100/G29</f>
        <v>1.5316885202886805</v>
      </c>
      <c r="H109" s="39">
        <f>+H85*100/H29</f>
        <v>1.5881647350995889</v>
      </c>
      <c r="I109" s="11" t="s">
        <v>188</v>
      </c>
      <c r="J109" s="40"/>
      <c r="K109" s="40"/>
      <c r="L109" s="40"/>
      <c r="M109" s="40"/>
      <c r="N109" s="40"/>
      <c r="O109" s="40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</row>
    <row r="110" spans="1:49" s="7" customFormat="1" ht="20.100000000000001" customHeight="1" x14ac:dyDescent="0.25">
      <c r="A110" s="37"/>
      <c r="B110" s="37"/>
      <c r="C110" s="37"/>
      <c r="D110" s="12" t="s">
        <v>131</v>
      </c>
      <c r="E110" s="41">
        <f>+E87*100/E58</f>
        <v>9.2704352920154331</v>
      </c>
      <c r="F110" s="41">
        <f>+F87*100/F58</f>
        <v>8.4616872386866007</v>
      </c>
      <c r="G110" s="41">
        <f>+G87*100/G58</f>
        <v>8.5624455221781748</v>
      </c>
      <c r="H110" s="41">
        <f>+H87*100/H58</f>
        <v>8.3402806615784986</v>
      </c>
      <c r="I110" s="14" t="s">
        <v>189</v>
      </c>
      <c r="J110" s="40"/>
      <c r="K110" s="40"/>
      <c r="L110" s="40"/>
      <c r="M110" s="40"/>
      <c r="N110" s="40"/>
      <c r="O110" s="40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</row>
    <row r="111" spans="1:49" s="7" customFormat="1" ht="20.100000000000001" customHeight="1" x14ac:dyDescent="0.25">
      <c r="A111" s="8"/>
      <c r="B111" s="37"/>
      <c r="C111" s="37"/>
      <c r="D111" s="12" t="s">
        <v>196</v>
      </c>
      <c r="E111" s="41">
        <f>+E68*100/E72</f>
        <v>88.829780205253599</v>
      </c>
      <c r="F111" s="41">
        <f>+F68*100/F72</f>
        <v>84.398606093749464</v>
      </c>
      <c r="G111" s="41">
        <f>+G68*100/G72</f>
        <v>85.001757670178108</v>
      </c>
      <c r="H111" s="41">
        <f>+H68*100/H72</f>
        <v>74.259593123173545</v>
      </c>
      <c r="I111" s="14" t="s">
        <v>190</v>
      </c>
      <c r="J111" s="40"/>
      <c r="K111" s="40"/>
      <c r="L111" s="40"/>
      <c r="M111" s="40"/>
      <c r="N111" s="40"/>
      <c r="O111" s="40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</row>
    <row r="112" spans="1:49" s="7" customFormat="1" ht="20.100000000000001" customHeight="1" x14ac:dyDescent="0.25">
      <c r="A112" s="37"/>
      <c r="B112" s="37"/>
      <c r="C112" s="37"/>
      <c r="D112" s="12" t="s">
        <v>132</v>
      </c>
      <c r="E112" s="41">
        <f>+E64*100/E23</f>
        <v>10.668215016622629</v>
      </c>
      <c r="F112" s="41">
        <f>+F64*100/F23</f>
        <v>10.763758631611624</v>
      </c>
      <c r="G112" s="41">
        <f>+G64*100/G23</f>
        <v>11.182823855171963</v>
      </c>
      <c r="H112" s="41">
        <f>+H64*100/H23</f>
        <v>11.275234357307104</v>
      </c>
      <c r="I112" s="14" t="s">
        <v>191</v>
      </c>
      <c r="J112" s="40"/>
      <c r="K112" s="40"/>
      <c r="L112" s="40"/>
      <c r="M112" s="40"/>
      <c r="N112" s="40"/>
      <c r="O112" s="40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</row>
    <row r="113" spans="1:49" s="7" customFormat="1" ht="20.100000000000001" customHeight="1" x14ac:dyDescent="0.25">
      <c r="A113" s="8"/>
      <c r="B113" s="37"/>
      <c r="C113" s="37"/>
      <c r="D113" s="12" t="s">
        <v>197</v>
      </c>
      <c r="E113" s="41">
        <f>+E85*100/E72</f>
        <v>36.50420931048756</v>
      </c>
      <c r="F113" s="41">
        <f>+F85*100/F72</f>
        <v>34.653145203593454</v>
      </c>
      <c r="G113" s="41">
        <f>+G85*100/G72</f>
        <v>34.655745583007665</v>
      </c>
      <c r="H113" s="41">
        <f>+H85*100/H72</f>
        <v>26.699096346534681</v>
      </c>
      <c r="I113" s="14" t="s">
        <v>194</v>
      </c>
      <c r="J113" s="40"/>
      <c r="K113" s="40"/>
      <c r="L113" s="40"/>
      <c r="M113" s="40"/>
      <c r="N113" s="40"/>
      <c r="O113" s="40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</row>
    <row r="114" spans="1:49" s="7" customFormat="1" ht="20.100000000000001" customHeight="1" x14ac:dyDescent="0.2">
      <c r="A114" s="8"/>
      <c r="B114" s="8"/>
      <c r="C114" s="8"/>
      <c r="D114" s="12" t="s">
        <v>198</v>
      </c>
      <c r="E114" s="42">
        <f>E72*100/E29</f>
        <v>4.6368062092355009</v>
      </c>
      <c r="F114" s="42">
        <f>F72*100/F29</f>
        <v>4.4318110768227754</v>
      </c>
      <c r="G114" s="42">
        <f>G72*100/G29</f>
        <v>4.4197246214771813</v>
      </c>
      <c r="H114" s="42">
        <f>H72*100/H29</f>
        <v>5.9483838497242596</v>
      </c>
      <c r="I114" s="14" t="s">
        <v>195</v>
      </c>
      <c r="J114" s="40"/>
      <c r="K114" s="40"/>
      <c r="L114" s="40"/>
      <c r="M114" s="40"/>
      <c r="N114" s="40"/>
      <c r="O114" s="40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</row>
    <row r="115" spans="1:49" s="7" customFormat="1" ht="20.100000000000001" customHeight="1" x14ac:dyDescent="0.2">
      <c r="A115" s="8"/>
      <c r="B115" s="8"/>
      <c r="C115" s="8"/>
      <c r="D115" s="43" t="s">
        <v>133</v>
      </c>
      <c r="E115" s="44">
        <f>+(E24+E25)*100/E23</f>
        <v>6.6767358779223072</v>
      </c>
      <c r="F115" s="44">
        <f>+(F24+F25)*100/F23</f>
        <v>9.1002902709874363</v>
      </c>
      <c r="G115" s="44">
        <f>+(G24+G25)*100/G23</f>
        <v>8.824646714326013</v>
      </c>
      <c r="H115" s="44">
        <f>+(H24+H25)*100/H23</f>
        <v>10.310621864736156</v>
      </c>
      <c r="I115" s="18" t="s">
        <v>134</v>
      </c>
      <c r="J115" s="40"/>
      <c r="K115" s="40"/>
      <c r="L115" s="40"/>
      <c r="M115" s="40"/>
      <c r="N115" s="40"/>
      <c r="O115" s="40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</row>
    <row r="116" spans="1:49" s="7" customFormat="1" ht="20.100000000000001" customHeight="1" x14ac:dyDescent="0.2">
      <c r="D116" s="19"/>
      <c r="E116" s="45"/>
      <c r="F116" s="45"/>
      <c r="G116" s="45"/>
      <c r="H116" s="45"/>
      <c r="I116" s="34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</row>
    <row r="117" spans="1:49" s="7" customFormat="1" ht="20.100000000000001" customHeight="1" x14ac:dyDescent="0.2">
      <c r="D117" s="9" t="s">
        <v>135</v>
      </c>
      <c r="E117" s="10">
        <f>(E58+E59)*100/E29</f>
        <v>18.292248460948503</v>
      </c>
      <c r="F117" s="10">
        <f>(F58+F59)*100/F29</f>
        <v>18.169482277147598</v>
      </c>
      <c r="G117" s="10">
        <f>(G58+G59)*100/G29</f>
        <v>17.912956778398293</v>
      </c>
      <c r="H117" s="10">
        <f>(H58+H59)*100/H29</f>
        <v>19.086849217869123</v>
      </c>
      <c r="I117" s="11" t="s">
        <v>136</v>
      </c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</row>
    <row r="118" spans="1:49" s="7" customFormat="1" ht="20.100000000000001" customHeight="1" x14ac:dyDescent="0.2">
      <c r="D118" s="12" t="s">
        <v>137</v>
      </c>
      <c r="E118" s="13">
        <f>+E58*100/(E34+E35)</f>
        <v>25.924939667722164</v>
      </c>
      <c r="F118" s="13">
        <f>+F58*100/(F34+F35)</f>
        <v>25.159594015505462</v>
      </c>
      <c r="G118" s="13">
        <f>+G58*100/(G34+G35)</f>
        <v>24.579190015711553</v>
      </c>
      <c r="H118" s="13">
        <f>+H58*100/(H34+H35)</f>
        <v>28.672170576548812</v>
      </c>
      <c r="I118" s="14" t="s">
        <v>138</v>
      </c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</row>
    <row r="119" spans="1:49" s="7" customFormat="1" ht="20.100000000000001" customHeight="1" x14ac:dyDescent="0.2">
      <c r="D119" s="12" t="s">
        <v>139</v>
      </c>
      <c r="E119" s="13">
        <f>+E40*100/E29</f>
        <v>81.7077515390515</v>
      </c>
      <c r="F119" s="13">
        <f>+F40*100/F29</f>
        <v>81.830517722852406</v>
      </c>
      <c r="G119" s="13">
        <f>+G40*100/G29</f>
        <v>82.087043221601704</v>
      </c>
      <c r="H119" s="13">
        <f>+H40*100/H29</f>
        <v>80.91315078213087</v>
      </c>
      <c r="I119" s="14" t="s">
        <v>140</v>
      </c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</row>
    <row r="120" spans="1:49" s="7" customFormat="1" ht="20.100000000000001" customHeight="1" x14ac:dyDescent="0.2">
      <c r="D120" s="16" t="s">
        <v>141</v>
      </c>
      <c r="E120" s="35">
        <f>+(E34+E35)*100/E29</f>
        <v>70.153853288034355</v>
      </c>
      <c r="F120" s="35">
        <f>+(F34+F35)*100/F29</f>
        <v>71.806586280509464</v>
      </c>
      <c r="G120" s="35">
        <f>+(G34+G35)*100/G29</f>
        <v>72.474042346164779</v>
      </c>
      <c r="H120" s="35">
        <f>+(H34+H35)*100/H29</f>
        <v>66.212624464443437</v>
      </c>
      <c r="I120" s="18" t="s">
        <v>142</v>
      </c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</row>
    <row r="121" spans="1:49" s="7" customFormat="1" ht="20.100000000000001" customHeight="1" x14ac:dyDescent="0.2">
      <c r="D121" s="19"/>
      <c r="E121" s="45"/>
      <c r="F121" s="45"/>
      <c r="G121" s="45"/>
      <c r="H121" s="45"/>
      <c r="I121" s="34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</row>
    <row r="122" spans="1:49" s="7" customFormat="1" ht="20.100000000000001" customHeight="1" x14ac:dyDescent="0.2">
      <c r="D122" s="9" t="s">
        <v>143</v>
      </c>
      <c r="E122" s="10">
        <f>+E23*100/E29</f>
        <v>53.784429824824173</v>
      </c>
      <c r="F122" s="10">
        <f>+F23*100/F29</f>
        <v>56.642656399737859</v>
      </c>
      <c r="G122" s="10">
        <f>+G23*100/G29</f>
        <v>55.317763518140779</v>
      </c>
      <c r="H122" s="10">
        <f>+H23*100/H29</f>
        <v>57.064675332958622</v>
      </c>
      <c r="I122" s="11" t="s">
        <v>144</v>
      </c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</row>
    <row r="123" spans="1:49" s="7" customFormat="1" ht="20.100000000000001" customHeight="1" x14ac:dyDescent="0.2">
      <c r="D123" s="12" t="s">
        <v>145</v>
      </c>
      <c r="E123" s="13">
        <f>+E23*100/(E34+E35)</f>
        <v>76.666394366106474</v>
      </c>
      <c r="F123" s="13">
        <f>+F23*100/(F34+F35)</f>
        <v>78.88225765038554</v>
      </c>
      <c r="G123" s="13">
        <f>+G23*100/(G34+G35)</f>
        <v>76.327691580829992</v>
      </c>
      <c r="H123" s="13">
        <f>+H23*100/(H34+H35)</f>
        <v>86.183980463729668</v>
      </c>
      <c r="I123" s="14" t="s">
        <v>146</v>
      </c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</row>
    <row r="124" spans="1:49" s="7" customFormat="1" ht="20.100000000000001" customHeight="1" x14ac:dyDescent="0.2">
      <c r="D124" s="16" t="s">
        <v>147</v>
      </c>
      <c r="E124" s="35">
        <f>+E58*100/E23</f>
        <v>33.815258800253886</v>
      </c>
      <c r="F124" s="35">
        <f>+F58*100/F23</f>
        <v>31.895124157089199</v>
      </c>
      <c r="G124" s="35">
        <f>+G58*100/G23</f>
        <v>32.20219229305858</v>
      </c>
      <c r="H124" s="35">
        <f>+H58*100/H23</f>
        <v>33.268561538087035</v>
      </c>
      <c r="I124" s="18" t="s">
        <v>148</v>
      </c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</row>
    <row r="125" spans="1:49" s="7" customFormat="1" ht="20.100000000000001" customHeight="1" x14ac:dyDescent="0.2">
      <c r="D125" s="19"/>
      <c r="E125" s="45"/>
      <c r="F125" s="45"/>
      <c r="G125" s="45"/>
      <c r="H125" s="45"/>
      <c r="I125" s="34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</row>
    <row r="126" spans="1:49" s="7" customFormat="1" ht="20.100000000000001" customHeight="1" x14ac:dyDescent="0.2">
      <c r="D126" s="9" t="s">
        <v>149</v>
      </c>
      <c r="E126" s="10">
        <f>+(E16+E17+E18+E19)/(E34+E35)</f>
        <v>0.26292343938436941</v>
      </c>
      <c r="F126" s="10">
        <f>+(F16+F17+F18+F19)/(F34+F35)</f>
        <v>0.21071409179253808</v>
      </c>
      <c r="G126" s="10">
        <f>+(G16+G17+G18+G19)/(G34+G35)</f>
        <v>0.26028132147171529</v>
      </c>
      <c r="H126" s="10">
        <f>+(H16+H17+H18+H19)/(H34+H35)</f>
        <v>0.272839906215599</v>
      </c>
      <c r="I126" s="11" t="s">
        <v>150</v>
      </c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</row>
    <row r="127" spans="1:49" s="7" customFormat="1" ht="20.100000000000001" customHeight="1" x14ac:dyDescent="0.2">
      <c r="D127" s="12" t="s">
        <v>151</v>
      </c>
      <c r="E127" s="13">
        <f>+(E16+E17+E18+E19+E20+E21+E22)*100/(E34+E35)</f>
        <v>49.840258206350647</v>
      </c>
      <c r="F127" s="13">
        <f>+(F16+F17+F18+F19+F20+F21+F22)*100/(F34+F35)</f>
        <v>47.393309032541381</v>
      </c>
      <c r="G127" s="13">
        <f>+(G16+G17+G18+G19+G20+G21+G22)*100/(G34+G35)</f>
        <v>50.511070149763988</v>
      </c>
      <c r="H127" s="13">
        <f>+(H16+H17+H18+H19+H20+H21+H22)*100/(H34+H35)</f>
        <v>52.345327423779572</v>
      </c>
      <c r="I127" s="14" t="s">
        <v>152</v>
      </c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</row>
    <row r="128" spans="1:49" s="7" customFormat="1" ht="20.100000000000001" customHeight="1" x14ac:dyDescent="0.2">
      <c r="D128" s="16" t="s">
        <v>153</v>
      </c>
      <c r="E128" s="35">
        <f>+(E16+E17+E19)/(E34+E35)</f>
        <v>0.25449308148347255</v>
      </c>
      <c r="F128" s="35">
        <f>+(F16+F17+F19)/(F34+F35)</f>
        <v>0.208329204792677</v>
      </c>
      <c r="G128" s="35">
        <f>+(G16+G17+G19)/(G34+G35)</f>
        <v>0.25776943973969507</v>
      </c>
      <c r="H128" s="35">
        <f>+(H16+H17+H19)/(H34+H35)</f>
        <v>0.27234797417665668</v>
      </c>
      <c r="I128" s="18" t="s">
        <v>209</v>
      </c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</row>
    <row r="129" spans="4:49" s="7" customFormat="1" ht="20.100000000000001" customHeight="1" x14ac:dyDescent="0.2">
      <c r="D129" s="19"/>
      <c r="E129" s="46"/>
      <c r="F129" s="46"/>
      <c r="G129" s="46"/>
      <c r="H129" s="46"/>
      <c r="I129" s="34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</row>
    <row r="130" spans="4:49" s="7" customFormat="1" ht="20.100000000000001" customHeight="1" x14ac:dyDescent="0.2">
      <c r="D130" s="19"/>
      <c r="E130" s="46"/>
      <c r="F130" s="46"/>
      <c r="G130" s="46"/>
      <c r="H130" s="46"/>
      <c r="I130" s="34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</row>
    <row r="131" spans="4:49" ht="15.75" x14ac:dyDescent="0.2">
      <c r="D131" s="19"/>
      <c r="I131" s="22"/>
    </row>
    <row r="132" spans="4:49" ht="15.75" x14ac:dyDescent="0.2">
      <c r="D132" s="19"/>
      <c r="I132" s="22"/>
    </row>
    <row r="133" spans="4:49" ht="15.75" x14ac:dyDescent="0.2">
      <c r="D133" s="19"/>
      <c r="I133" s="22"/>
    </row>
    <row r="134" spans="4:49" ht="15.75" x14ac:dyDescent="0.2">
      <c r="D134" s="19"/>
      <c r="I134" s="22"/>
    </row>
    <row r="135" spans="4:49" ht="15.75" x14ac:dyDescent="0.2">
      <c r="D135" s="19"/>
      <c r="I135" s="22"/>
    </row>
    <row r="136" spans="4:49" ht="15.75" x14ac:dyDescent="0.2">
      <c r="D136" s="19"/>
      <c r="I136" s="22"/>
    </row>
    <row r="137" spans="4:49" ht="15.75" x14ac:dyDescent="0.2">
      <c r="D137" s="19"/>
      <c r="I137" s="22"/>
    </row>
    <row r="138" spans="4:49" ht="15.75" x14ac:dyDescent="0.2">
      <c r="D138" s="19"/>
      <c r="I138" s="22"/>
    </row>
    <row r="139" spans="4:49" ht="15.75" x14ac:dyDescent="0.2">
      <c r="D139" s="19"/>
      <c r="I139" s="22"/>
    </row>
    <row r="140" spans="4:49" ht="15.75" x14ac:dyDescent="0.2">
      <c r="D140" s="19"/>
      <c r="I140" s="22"/>
    </row>
    <row r="141" spans="4:49" ht="15.75" x14ac:dyDescent="0.2">
      <c r="D141" s="19"/>
      <c r="I141" s="22"/>
    </row>
    <row r="142" spans="4:49" ht="15.75" x14ac:dyDescent="0.2">
      <c r="D142" s="19"/>
      <c r="I142" s="22"/>
    </row>
    <row r="143" spans="4:49" ht="15.75" x14ac:dyDescent="0.2">
      <c r="D143" s="19"/>
      <c r="I143" s="22"/>
    </row>
    <row r="144" spans="4:49" ht="15.75" x14ac:dyDescent="0.2">
      <c r="D144" s="19"/>
      <c r="I144" s="22"/>
    </row>
    <row r="145" spans="4:9" ht="15.75" x14ac:dyDescent="0.2">
      <c r="D145" s="19"/>
      <c r="I145" s="22"/>
    </row>
    <row r="146" spans="4:9" ht="15.75" x14ac:dyDescent="0.2">
      <c r="D146" s="19"/>
      <c r="I146" s="22"/>
    </row>
    <row r="147" spans="4:9" ht="15.75" x14ac:dyDescent="0.2">
      <c r="D147" s="19"/>
      <c r="I147" s="22"/>
    </row>
    <row r="148" spans="4:9" ht="15.75" x14ac:dyDescent="0.2">
      <c r="D148" s="19"/>
      <c r="I148" s="22"/>
    </row>
    <row r="149" spans="4:9" ht="15.75" x14ac:dyDescent="0.2">
      <c r="D149" s="19"/>
      <c r="I149" s="22"/>
    </row>
    <row r="150" spans="4:9" ht="15.75" x14ac:dyDescent="0.2">
      <c r="D150" s="19"/>
      <c r="I150" s="22"/>
    </row>
    <row r="151" spans="4:9" ht="15.75" x14ac:dyDescent="0.2">
      <c r="D151" s="19"/>
      <c r="I151" s="22"/>
    </row>
    <row r="152" spans="4:9" ht="15.75" x14ac:dyDescent="0.2">
      <c r="D152" s="19"/>
      <c r="I152" s="22"/>
    </row>
    <row r="153" spans="4:9" ht="15.75" x14ac:dyDescent="0.2">
      <c r="D153" s="19"/>
      <c r="I153" s="22"/>
    </row>
    <row r="154" spans="4:9" ht="15.75" x14ac:dyDescent="0.2">
      <c r="D154" s="19"/>
      <c r="I154" s="22"/>
    </row>
    <row r="155" spans="4:9" ht="15.75" x14ac:dyDescent="0.2">
      <c r="D155" s="19"/>
      <c r="I155" s="22"/>
    </row>
    <row r="156" spans="4:9" ht="15.75" x14ac:dyDescent="0.2">
      <c r="D156" s="19"/>
      <c r="I156" s="22"/>
    </row>
    <row r="157" spans="4:9" ht="15.75" x14ac:dyDescent="0.2">
      <c r="D157" s="19"/>
      <c r="I157" s="22"/>
    </row>
    <row r="158" spans="4:9" ht="15.75" x14ac:dyDescent="0.2">
      <c r="D158" s="19"/>
      <c r="I158" s="22"/>
    </row>
    <row r="159" spans="4:9" ht="15.75" x14ac:dyDescent="0.2">
      <c r="D159" s="19"/>
      <c r="I159" s="22"/>
    </row>
    <row r="160" spans="4:9" ht="15.75" x14ac:dyDescent="0.2">
      <c r="D160" s="19"/>
      <c r="I160" s="22"/>
    </row>
    <row r="161" spans="4:9" ht="15.75" x14ac:dyDescent="0.2">
      <c r="D161" s="19"/>
      <c r="I161" s="22"/>
    </row>
    <row r="162" spans="4:9" ht="15.75" x14ac:dyDescent="0.2">
      <c r="D162" s="19"/>
      <c r="I162" s="22"/>
    </row>
    <row r="163" spans="4:9" ht="15.75" x14ac:dyDescent="0.2">
      <c r="D163" s="19"/>
      <c r="I163" s="22"/>
    </row>
    <row r="164" spans="4:9" ht="15.75" x14ac:dyDescent="0.2">
      <c r="D164" s="19"/>
      <c r="I164" s="22"/>
    </row>
    <row r="165" spans="4:9" ht="15.75" x14ac:dyDescent="0.2">
      <c r="D165" s="19"/>
      <c r="I165" s="22"/>
    </row>
    <row r="166" spans="4:9" ht="15.75" x14ac:dyDescent="0.2">
      <c r="D166" s="19"/>
      <c r="I166" s="22"/>
    </row>
    <row r="167" spans="4:9" ht="15.75" x14ac:dyDescent="0.2">
      <c r="D167" s="19"/>
      <c r="I167" s="22"/>
    </row>
    <row r="168" spans="4:9" ht="15.75" x14ac:dyDescent="0.2">
      <c r="D168" s="19"/>
      <c r="I168" s="22"/>
    </row>
    <row r="169" spans="4:9" ht="15.75" x14ac:dyDescent="0.2">
      <c r="D169" s="19"/>
      <c r="I169" s="22"/>
    </row>
    <row r="170" spans="4:9" ht="15.75" x14ac:dyDescent="0.2">
      <c r="D170" s="19"/>
      <c r="I170" s="22"/>
    </row>
    <row r="171" spans="4:9" ht="15.75" x14ac:dyDescent="0.2">
      <c r="D171" s="19"/>
      <c r="I171" s="22"/>
    </row>
    <row r="172" spans="4:9" ht="15.75" x14ac:dyDescent="0.2">
      <c r="D172" s="19"/>
      <c r="I172" s="22"/>
    </row>
    <row r="173" spans="4:9" ht="15.75" x14ac:dyDescent="0.2">
      <c r="D173" s="19"/>
      <c r="I173" s="22"/>
    </row>
    <row r="174" spans="4:9" ht="15.75" x14ac:dyDescent="0.2">
      <c r="D174" s="19"/>
      <c r="I174" s="22"/>
    </row>
    <row r="175" spans="4:9" ht="15.75" x14ac:dyDescent="0.2">
      <c r="D175" s="19"/>
      <c r="I175" s="22"/>
    </row>
    <row r="176" spans="4:9" ht="15.75" x14ac:dyDescent="0.2">
      <c r="D176" s="19"/>
      <c r="I176" s="22"/>
    </row>
    <row r="177" spans="4:9" ht="15.75" x14ac:dyDescent="0.2">
      <c r="D177" s="19"/>
      <c r="I177" s="22"/>
    </row>
    <row r="178" spans="4:9" ht="15.75" x14ac:dyDescent="0.2">
      <c r="D178" s="19"/>
      <c r="I178" s="22"/>
    </row>
    <row r="179" spans="4:9" ht="15.75" x14ac:dyDescent="0.2">
      <c r="D179" s="19"/>
      <c r="I179" s="22"/>
    </row>
    <row r="180" spans="4:9" ht="15.75" x14ac:dyDescent="0.2">
      <c r="D180" s="19"/>
      <c r="I180" s="22"/>
    </row>
    <row r="181" spans="4:9" ht="15.75" x14ac:dyDescent="0.2">
      <c r="D181" s="19"/>
      <c r="I181" s="22"/>
    </row>
    <row r="182" spans="4:9" ht="15.75" x14ac:dyDescent="0.2">
      <c r="D182" s="19"/>
      <c r="I182" s="22"/>
    </row>
    <row r="183" spans="4:9" ht="15.75" x14ac:dyDescent="0.2">
      <c r="D183" s="19"/>
      <c r="I183" s="22"/>
    </row>
    <row r="184" spans="4:9" ht="15.75" x14ac:dyDescent="0.2">
      <c r="D184" s="19"/>
      <c r="I184" s="22"/>
    </row>
    <row r="185" spans="4:9" ht="15.75" x14ac:dyDescent="0.2">
      <c r="D185" s="19"/>
      <c r="I185" s="22"/>
    </row>
    <row r="186" spans="4:9" ht="15.75" x14ac:dyDescent="0.2">
      <c r="D186" s="19"/>
      <c r="I186" s="22"/>
    </row>
    <row r="187" spans="4:9" ht="15.75" x14ac:dyDescent="0.2">
      <c r="D187" s="19"/>
      <c r="I187" s="22"/>
    </row>
    <row r="188" spans="4:9" ht="15.75" x14ac:dyDescent="0.2">
      <c r="D188" s="19"/>
      <c r="I188" s="22"/>
    </row>
    <row r="189" spans="4:9" ht="15.75" x14ac:dyDescent="0.2">
      <c r="D189" s="19"/>
      <c r="I189" s="22"/>
    </row>
    <row r="190" spans="4:9" ht="15.75" x14ac:dyDescent="0.2">
      <c r="D190" s="19"/>
      <c r="I190" s="22"/>
    </row>
    <row r="191" spans="4:9" ht="15.75" x14ac:dyDescent="0.2">
      <c r="D191" s="19"/>
      <c r="I191" s="22"/>
    </row>
    <row r="192" spans="4:9" ht="15.75" x14ac:dyDescent="0.2">
      <c r="D192" s="19"/>
      <c r="I192" s="22"/>
    </row>
    <row r="193" spans="4:9" ht="15.75" x14ac:dyDescent="0.2">
      <c r="D193" s="19"/>
      <c r="I193" s="22"/>
    </row>
    <row r="194" spans="4:9" ht="15.75" x14ac:dyDescent="0.2">
      <c r="D194" s="19"/>
      <c r="I194" s="22"/>
    </row>
    <row r="195" spans="4:9" ht="15.75" x14ac:dyDescent="0.2">
      <c r="D195" s="19"/>
      <c r="I195" s="22"/>
    </row>
    <row r="196" spans="4:9" ht="15.75" x14ac:dyDescent="0.2">
      <c r="D196" s="19"/>
      <c r="I196" s="22"/>
    </row>
    <row r="197" spans="4:9" ht="15.75" x14ac:dyDescent="0.2">
      <c r="D197" s="19"/>
      <c r="I197" s="22"/>
    </row>
    <row r="198" spans="4:9" ht="15.75" x14ac:dyDescent="0.2">
      <c r="D198" s="19"/>
      <c r="I198" s="22"/>
    </row>
    <row r="199" spans="4:9" ht="15.75" x14ac:dyDescent="0.2">
      <c r="D199" s="19"/>
      <c r="I199" s="22"/>
    </row>
    <row r="200" spans="4:9" ht="15.75" x14ac:dyDescent="0.2">
      <c r="D200" s="19"/>
      <c r="I200" s="22"/>
    </row>
    <row r="201" spans="4:9" ht="15.75" x14ac:dyDescent="0.2">
      <c r="D201" s="19"/>
      <c r="I201" s="22"/>
    </row>
    <row r="202" spans="4:9" ht="15.75" x14ac:dyDescent="0.2">
      <c r="D202" s="19"/>
      <c r="I202" s="22"/>
    </row>
    <row r="203" spans="4:9" ht="15.75" x14ac:dyDescent="0.2">
      <c r="D203" s="19"/>
      <c r="I203" s="22"/>
    </row>
    <row r="204" spans="4:9" ht="15.75" x14ac:dyDescent="0.2">
      <c r="D204" s="19"/>
      <c r="I204" s="22"/>
    </row>
    <row r="205" spans="4:9" ht="15.75" x14ac:dyDescent="0.2">
      <c r="D205" s="19"/>
      <c r="I205" s="22"/>
    </row>
    <row r="206" spans="4:9" ht="15.75" x14ac:dyDescent="0.2">
      <c r="D206" s="19"/>
      <c r="I206" s="22"/>
    </row>
    <row r="207" spans="4:9" ht="15.75" x14ac:dyDescent="0.2">
      <c r="D207" s="19"/>
      <c r="I207" s="22"/>
    </row>
    <row r="208" spans="4:9" ht="15.75" x14ac:dyDescent="0.2">
      <c r="D208" s="19"/>
    </row>
    <row r="209" spans="4:4" ht="15.75" x14ac:dyDescent="0.2">
      <c r="D209" s="19"/>
    </row>
    <row r="210" spans="4:4" ht="15.75" x14ac:dyDescent="0.2">
      <c r="D210" s="19"/>
    </row>
    <row r="211" spans="4:4" ht="15.75" x14ac:dyDescent="0.2">
      <c r="D211" s="19"/>
    </row>
    <row r="212" spans="4:4" ht="15.75" x14ac:dyDescent="0.2">
      <c r="D212" s="19"/>
    </row>
    <row r="213" spans="4:4" ht="15.75" x14ac:dyDescent="0.2">
      <c r="D213" s="19"/>
    </row>
    <row r="214" spans="4:4" ht="15.75" x14ac:dyDescent="0.2">
      <c r="D214" s="19"/>
    </row>
    <row r="215" spans="4:4" ht="15.75" x14ac:dyDescent="0.2">
      <c r="D215" s="19"/>
    </row>
    <row r="216" spans="4:4" ht="15.75" x14ac:dyDescent="0.2">
      <c r="D216" s="19"/>
    </row>
    <row r="217" spans="4:4" ht="15.75" x14ac:dyDescent="0.2">
      <c r="D217" s="19"/>
    </row>
    <row r="218" spans="4:4" ht="15.75" x14ac:dyDescent="0.2">
      <c r="D218" s="19"/>
    </row>
    <row r="219" spans="4:4" ht="15.75" x14ac:dyDescent="0.2">
      <c r="D219" s="19"/>
    </row>
    <row r="220" spans="4:4" ht="15.75" x14ac:dyDescent="0.2">
      <c r="D220" s="19"/>
    </row>
    <row r="221" spans="4:4" ht="15.75" x14ac:dyDescent="0.2">
      <c r="D221" s="19"/>
    </row>
    <row r="222" spans="4:4" ht="15.75" x14ac:dyDescent="0.2">
      <c r="D222" s="19"/>
    </row>
    <row r="223" spans="4:4" ht="15.75" x14ac:dyDescent="0.2">
      <c r="D223" s="19"/>
    </row>
    <row r="224" spans="4:4" ht="15.75" x14ac:dyDescent="0.2">
      <c r="D224" s="19"/>
    </row>
    <row r="225" spans="4:4" ht="15.75" x14ac:dyDescent="0.2">
      <c r="D225" s="19"/>
    </row>
    <row r="226" spans="4:4" ht="15.75" x14ac:dyDescent="0.2">
      <c r="D226" s="19"/>
    </row>
    <row r="227" spans="4:4" ht="15.75" x14ac:dyDescent="0.2">
      <c r="D227" s="19"/>
    </row>
    <row r="228" spans="4:4" ht="15.75" x14ac:dyDescent="0.2">
      <c r="D228" s="19"/>
    </row>
    <row r="229" spans="4:4" ht="15.75" x14ac:dyDescent="0.2">
      <c r="D229" s="19"/>
    </row>
    <row r="230" spans="4:4" ht="15.75" x14ac:dyDescent="0.2">
      <c r="D230" s="19"/>
    </row>
    <row r="231" spans="4:4" ht="15.75" x14ac:dyDescent="0.2">
      <c r="D231" s="19"/>
    </row>
    <row r="232" spans="4:4" ht="15.75" x14ac:dyDescent="0.2">
      <c r="D232" s="19"/>
    </row>
    <row r="233" spans="4:4" ht="15.75" x14ac:dyDescent="0.2">
      <c r="D233" s="19"/>
    </row>
    <row r="234" spans="4:4" ht="15.75" x14ac:dyDescent="0.2">
      <c r="D234" s="19"/>
    </row>
    <row r="235" spans="4:4" ht="15.75" x14ac:dyDescent="0.2">
      <c r="D235" s="19"/>
    </row>
    <row r="236" spans="4:4" ht="15.75" x14ac:dyDescent="0.2">
      <c r="D236" s="19"/>
    </row>
    <row r="237" spans="4:4" ht="15.75" x14ac:dyDescent="0.2">
      <c r="D237" s="19"/>
    </row>
    <row r="238" spans="4:4" ht="15.75" x14ac:dyDescent="0.2">
      <c r="D238" s="19"/>
    </row>
    <row r="239" spans="4:4" ht="15.75" x14ac:dyDescent="0.2">
      <c r="D239" s="19"/>
    </row>
    <row r="240" spans="4:4" ht="15.75" x14ac:dyDescent="0.2">
      <c r="D240" s="19"/>
    </row>
    <row r="241" spans="4:4" ht="15.75" x14ac:dyDescent="0.2">
      <c r="D241" s="19"/>
    </row>
    <row r="242" spans="4:4" ht="15.75" x14ac:dyDescent="0.2">
      <c r="D242" s="19"/>
    </row>
    <row r="243" spans="4:4" ht="15.75" x14ac:dyDescent="0.2">
      <c r="D243" s="19"/>
    </row>
    <row r="244" spans="4:4" ht="15.75" x14ac:dyDescent="0.2">
      <c r="D244" s="19"/>
    </row>
    <row r="245" spans="4:4" ht="15.75" x14ac:dyDescent="0.2">
      <c r="D245" s="19"/>
    </row>
    <row r="246" spans="4:4" ht="15.75" x14ac:dyDescent="0.2">
      <c r="D246" s="19"/>
    </row>
    <row r="247" spans="4:4" ht="15.75" x14ac:dyDescent="0.2">
      <c r="D247" s="19"/>
    </row>
    <row r="248" spans="4:4" ht="15.75" x14ac:dyDescent="0.2">
      <c r="D248" s="19"/>
    </row>
    <row r="249" spans="4:4" ht="15.75" x14ac:dyDescent="0.2">
      <c r="D249" s="19"/>
    </row>
    <row r="250" spans="4:4" ht="15.75" x14ac:dyDescent="0.2">
      <c r="D250" s="19"/>
    </row>
    <row r="251" spans="4:4" ht="15.75" x14ac:dyDescent="0.2">
      <c r="D251" s="19"/>
    </row>
    <row r="252" spans="4:4" ht="15.75" x14ac:dyDescent="0.2">
      <c r="D252" s="19"/>
    </row>
    <row r="253" spans="4:4" ht="15.75" x14ac:dyDescent="0.2">
      <c r="D253" s="19"/>
    </row>
    <row r="254" spans="4:4" ht="15.75" x14ac:dyDescent="0.2">
      <c r="D254" s="19"/>
    </row>
    <row r="255" spans="4:4" ht="15.75" x14ac:dyDescent="0.2">
      <c r="D255" s="19"/>
    </row>
    <row r="256" spans="4:4" ht="15.75" x14ac:dyDescent="0.2">
      <c r="D256" s="19"/>
    </row>
    <row r="257" spans="4:4" ht="15.75" x14ac:dyDescent="0.2">
      <c r="D257" s="19"/>
    </row>
    <row r="258" spans="4:4" ht="15.75" x14ac:dyDescent="0.2">
      <c r="D258" s="19"/>
    </row>
    <row r="259" spans="4:4" ht="15.75" x14ac:dyDescent="0.2">
      <c r="D259" s="19"/>
    </row>
    <row r="260" spans="4:4" ht="15.75" x14ac:dyDescent="0.2">
      <c r="D260" s="19"/>
    </row>
    <row r="261" spans="4:4" ht="15.75" x14ac:dyDescent="0.2">
      <c r="D261" s="19"/>
    </row>
    <row r="262" spans="4:4" ht="15.75" x14ac:dyDescent="0.2">
      <c r="D262" s="19"/>
    </row>
    <row r="263" spans="4:4" ht="15.75" x14ac:dyDescent="0.2">
      <c r="D263" s="19"/>
    </row>
    <row r="264" spans="4:4" ht="15.75" x14ac:dyDescent="0.2">
      <c r="D264" s="19"/>
    </row>
    <row r="265" spans="4:4" ht="15.75" x14ac:dyDescent="0.2">
      <c r="D265" s="19"/>
    </row>
    <row r="266" spans="4:4" ht="15.75" x14ac:dyDescent="0.2">
      <c r="D266" s="19"/>
    </row>
    <row r="267" spans="4:4" ht="15.75" x14ac:dyDescent="0.2">
      <c r="D267" s="19"/>
    </row>
    <row r="268" spans="4:4" ht="15.75" x14ac:dyDescent="0.2">
      <c r="D268" s="19"/>
    </row>
    <row r="269" spans="4:4" ht="15.75" x14ac:dyDescent="0.2">
      <c r="D269" s="19"/>
    </row>
    <row r="270" spans="4:4" ht="15.75" x14ac:dyDescent="0.2">
      <c r="D270" s="19"/>
    </row>
    <row r="271" spans="4:4" ht="15.75" x14ac:dyDescent="0.2">
      <c r="D271" s="19"/>
    </row>
    <row r="272" spans="4:4" ht="15.75" x14ac:dyDescent="0.2">
      <c r="D272" s="19"/>
    </row>
    <row r="273" spans="4:4" ht="15.75" x14ac:dyDescent="0.2">
      <c r="D273" s="19"/>
    </row>
    <row r="274" spans="4:4" ht="15.75" x14ac:dyDescent="0.2">
      <c r="D274" s="19"/>
    </row>
    <row r="275" spans="4:4" ht="15.75" x14ac:dyDescent="0.2">
      <c r="D275" s="19"/>
    </row>
    <row r="276" spans="4:4" ht="15.75" x14ac:dyDescent="0.2">
      <c r="D276" s="19"/>
    </row>
    <row r="277" spans="4:4" ht="15.75" x14ac:dyDescent="0.2">
      <c r="D277" s="19"/>
    </row>
    <row r="278" spans="4:4" ht="15.75" x14ac:dyDescent="0.2">
      <c r="D278" s="19"/>
    </row>
    <row r="279" spans="4:4" ht="15.75" x14ac:dyDescent="0.2">
      <c r="D279" s="19"/>
    </row>
    <row r="280" spans="4:4" ht="15.75" x14ac:dyDescent="0.2">
      <c r="D280" s="19"/>
    </row>
    <row r="281" spans="4:4" ht="15.75" x14ac:dyDescent="0.2">
      <c r="D281" s="19"/>
    </row>
    <row r="282" spans="4:4" ht="15.75" x14ac:dyDescent="0.2">
      <c r="D282" s="19"/>
    </row>
    <row r="283" spans="4:4" ht="15.75" x14ac:dyDescent="0.2">
      <c r="D283" s="19"/>
    </row>
    <row r="284" spans="4:4" ht="15.75" x14ac:dyDescent="0.2">
      <c r="D284" s="19"/>
    </row>
    <row r="285" spans="4:4" ht="15.75" x14ac:dyDescent="0.2">
      <c r="D285" s="19"/>
    </row>
    <row r="286" spans="4:4" ht="15.75" x14ac:dyDescent="0.2">
      <c r="D286" s="19"/>
    </row>
    <row r="287" spans="4:4" ht="15.75" x14ac:dyDescent="0.2">
      <c r="D287" s="19"/>
    </row>
    <row r="288" spans="4:4" ht="15.75" x14ac:dyDescent="0.2">
      <c r="D288" s="19"/>
    </row>
    <row r="289" spans="4:4" ht="15.75" x14ac:dyDescent="0.2">
      <c r="D289" s="19"/>
    </row>
    <row r="290" spans="4:4" ht="15.75" x14ac:dyDescent="0.2">
      <c r="D290" s="19"/>
    </row>
    <row r="291" spans="4:4" ht="15.75" x14ac:dyDescent="0.2">
      <c r="D291" s="19"/>
    </row>
    <row r="292" spans="4:4" ht="15.75" x14ac:dyDescent="0.2">
      <c r="D292" s="19"/>
    </row>
    <row r="293" spans="4:4" ht="15.75" x14ac:dyDescent="0.2">
      <c r="D293" s="19"/>
    </row>
    <row r="294" spans="4:4" ht="15.75" x14ac:dyDescent="0.2">
      <c r="D294" s="19"/>
    </row>
    <row r="295" spans="4:4" ht="15.75" x14ac:dyDescent="0.2">
      <c r="D295" s="19"/>
    </row>
    <row r="296" spans="4:4" ht="15.75" x14ac:dyDescent="0.2">
      <c r="D296" s="19"/>
    </row>
    <row r="297" spans="4:4" ht="15.75" x14ac:dyDescent="0.2">
      <c r="D297" s="19"/>
    </row>
    <row r="298" spans="4:4" ht="15.75" x14ac:dyDescent="0.2">
      <c r="D298" s="19"/>
    </row>
    <row r="299" spans="4:4" ht="15.75" x14ac:dyDescent="0.2">
      <c r="D299" s="19"/>
    </row>
    <row r="300" spans="4:4" ht="15.75" x14ac:dyDescent="0.2">
      <c r="D300" s="19"/>
    </row>
    <row r="301" spans="4:4" ht="15.75" x14ac:dyDescent="0.2">
      <c r="D301" s="19"/>
    </row>
    <row r="302" spans="4:4" ht="15.75" x14ac:dyDescent="0.2">
      <c r="D302" s="19"/>
    </row>
    <row r="303" spans="4:4" ht="15.75" x14ac:dyDescent="0.2">
      <c r="D303" s="19"/>
    </row>
    <row r="304" spans="4:4" ht="15.75" x14ac:dyDescent="0.2">
      <c r="D304" s="19"/>
    </row>
    <row r="305" spans="4:4" ht="15.75" x14ac:dyDescent="0.2">
      <c r="D305" s="19"/>
    </row>
    <row r="306" spans="4:4" ht="15.75" x14ac:dyDescent="0.2">
      <c r="D306" s="19"/>
    </row>
    <row r="307" spans="4:4" ht="15.75" x14ac:dyDescent="0.2">
      <c r="D307" s="19"/>
    </row>
    <row r="308" spans="4:4" ht="15.75" x14ac:dyDescent="0.2">
      <c r="D308" s="19"/>
    </row>
    <row r="309" spans="4:4" ht="15.75" x14ac:dyDescent="0.2">
      <c r="D309" s="19"/>
    </row>
    <row r="310" spans="4:4" ht="15.75" x14ac:dyDescent="0.2">
      <c r="D310" s="19"/>
    </row>
    <row r="311" spans="4:4" ht="15.75" x14ac:dyDescent="0.2">
      <c r="D311" s="19"/>
    </row>
    <row r="312" spans="4:4" ht="15.75" x14ac:dyDescent="0.2">
      <c r="D312" s="19"/>
    </row>
    <row r="313" spans="4:4" ht="15.75" x14ac:dyDescent="0.2">
      <c r="D313" s="19"/>
    </row>
    <row r="314" spans="4:4" ht="15.75" x14ac:dyDescent="0.2">
      <c r="D314" s="19"/>
    </row>
    <row r="315" spans="4:4" ht="15.75" x14ac:dyDescent="0.2">
      <c r="D315" s="19"/>
    </row>
    <row r="316" spans="4:4" ht="15.75" x14ac:dyDescent="0.2">
      <c r="D316" s="19"/>
    </row>
    <row r="317" spans="4:4" ht="15.75" x14ac:dyDescent="0.2">
      <c r="D317" s="19"/>
    </row>
    <row r="318" spans="4:4" ht="15.75" x14ac:dyDescent="0.2">
      <c r="D318" s="19"/>
    </row>
    <row r="319" spans="4:4" ht="15.75" x14ac:dyDescent="0.2">
      <c r="D319" s="19"/>
    </row>
    <row r="320" spans="4:4" ht="15.75" x14ac:dyDescent="0.2">
      <c r="D320" s="19"/>
    </row>
    <row r="321" spans="4:4" ht="15.75" x14ac:dyDescent="0.2">
      <c r="D321" s="19"/>
    </row>
    <row r="322" spans="4:4" ht="15.75" x14ac:dyDescent="0.2">
      <c r="D322" s="19"/>
    </row>
    <row r="323" spans="4:4" ht="15.75" x14ac:dyDescent="0.2">
      <c r="D323" s="19"/>
    </row>
    <row r="324" spans="4:4" ht="15.75" x14ac:dyDescent="0.2">
      <c r="D324" s="19"/>
    </row>
    <row r="325" spans="4:4" ht="15.75" x14ac:dyDescent="0.2">
      <c r="D325" s="19"/>
    </row>
    <row r="326" spans="4:4" ht="15.75" x14ac:dyDescent="0.2">
      <c r="D326" s="19"/>
    </row>
    <row r="327" spans="4:4" ht="15.75" x14ac:dyDescent="0.2">
      <c r="D327" s="19"/>
    </row>
    <row r="328" spans="4:4" ht="15.75" x14ac:dyDescent="0.2">
      <c r="D328" s="19"/>
    </row>
    <row r="329" spans="4:4" ht="15.75" x14ac:dyDescent="0.2">
      <c r="D329" s="19"/>
    </row>
    <row r="330" spans="4:4" ht="15.75" x14ac:dyDescent="0.2">
      <c r="D330" s="19"/>
    </row>
    <row r="331" spans="4:4" ht="15.75" x14ac:dyDescent="0.2">
      <c r="D331" s="19"/>
    </row>
    <row r="332" spans="4:4" ht="15.75" x14ac:dyDescent="0.2">
      <c r="D332" s="19"/>
    </row>
    <row r="333" spans="4:4" ht="15.75" x14ac:dyDescent="0.2">
      <c r="D333" s="19"/>
    </row>
    <row r="334" spans="4:4" ht="15.75" x14ac:dyDescent="0.2">
      <c r="D334" s="19"/>
    </row>
    <row r="335" spans="4:4" ht="15.75" x14ac:dyDescent="0.2">
      <c r="D335" s="19"/>
    </row>
    <row r="336" spans="4:4" ht="15.75" x14ac:dyDescent="0.2">
      <c r="D336" s="19"/>
    </row>
    <row r="337" spans="4:4" ht="15.75" x14ac:dyDescent="0.2">
      <c r="D337" s="19"/>
    </row>
    <row r="338" spans="4:4" ht="15.75" x14ac:dyDescent="0.2">
      <c r="D338" s="19"/>
    </row>
    <row r="339" spans="4:4" ht="15.75" x14ac:dyDescent="0.2">
      <c r="D339" s="19"/>
    </row>
    <row r="340" spans="4:4" ht="15.75" x14ac:dyDescent="0.2">
      <c r="D340" s="19"/>
    </row>
    <row r="341" spans="4:4" ht="15.75" x14ac:dyDescent="0.2">
      <c r="D341" s="19"/>
    </row>
    <row r="342" spans="4:4" ht="15.75" x14ac:dyDescent="0.2">
      <c r="D342" s="19"/>
    </row>
    <row r="343" spans="4:4" ht="15.75" x14ac:dyDescent="0.2">
      <c r="D343" s="19"/>
    </row>
    <row r="344" spans="4:4" ht="15.75" x14ac:dyDescent="0.2">
      <c r="D344" s="19"/>
    </row>
    <row r="345" spans="4:4" ht="15.75" x14ac:dyDescent="0.2">
      <c r="D345" s="19"/>
    </row>
    <row r="346" spans="4:4" ht="15.75" x14ac:dyDescent="0.2">
      <c r="D346" s="19"/>
    </row>
    <row r="347" spans="4:4" ht="15.75" x14ac:dyDescent="0.2">
      <c r="D347" s="19"/>
    </row>
    <row r="348" spans="4:4" ht="15.75" x14ac:dyDescent="0.2">
      <c r="D348" s="19"/>
    </row>
    <row r="349" spans="4:4" ht="15.75" x14ac:dyDescent="0.2">
      <c r="D349" s="19"/>
    </row>
    <row r="350" spans="4:4" ht="15.75" x14ac:dyDescent="0.2">
      <c r="D350" s="19"/>
    </row>
    <row r="351" spans="4:4" ht="15.75" x14ac:dyDescent="0.2">
      <c r="D351" s="19"/>
    </row>
    <row r="352" spans="4:4" ht="15.75" x14ac:dyDescent="0.2">
      <c r="D352" s="19"/>
    </row>
    <row r="353" spans="4:4" ht="15.75" x14ac:dyDescent="0.2">
      <c r="D353" s="19"/>
    </row>
    <row r="354" spans="4:4" ht="15.75" x14ac:dyDescent="0.2">
      <c r="D354" s="19"/>
    </row>
    <row r="355" spans="4:4" ht="15.75" x14ac:dyDescent="0.2">
      <c r="D355" s="19"/>
    </row>
    <row r="356" spans="4:4" ht="15.75" x14ac:dyDescent="0.2">
      <c r="D356" s="19"/>
    </row>
    <row r="357" spans="4:4" ht="15.75" x14ac:dyDescent="0.2">
      <c r="D357" s="19"/>
    </row>
    <row r="358" spans="4:4" ht="15.75" x14ac:dyDescent="0.2">
      <c r="D358" s="19"/>
    </row>
    <row r="359" spans="4:4" ht="15.75" x14ac:dyDescent="0.2">
      <c r="D359" s="19"/>
    </row>
    <row r="360" spans="4:4" ht="15.75" x14ac:dyDescent="0.2">
      <c r="D360" s="19"/>
    </row>
    <row r="361" spans="4:4" ht="15.75" x14ac:dyDescent="0.2">
      <c r="D361" s="19"/>
    </row>
    <row r="362" spans="4:4" ht="15.75" x14ac:dyDescent="0.2">
      <c r="D362" s="19"/>
    </row>
    <row r="363" spans="4:4" ht="15.75" x14ac:dyDescent="0.2">
      <c r="D363" s="19"/>
    </row>
    <row r="364" spans="4:4" ht="15.75" x14ac:dyDescent="0.2">
      <c r="D364" s="19"/>
    </row>
    <row r="365" spans="4:4" ht="15.75" x14ac:dyDescent="0.2">
      <c r="D365" s="19"/>
    </row>
    <row r="366" spans="4:4" ht="15.75" x14ac:dyDescent="0.2">
      <c r="D366" s="19"/>
    </row>
    <row r="367" spans="4:4" ht="15.75" x14ac:dyDescent="0.2">
      <c r="D367" s="19"/>
    </row>
    <row r="368" spans="4:4" ht="15.75" x14ac:dyDescent="0.2">
      <c r="D368" s="19"/>
    </row>
    <row r="369" spans="4:4" ht="15.75" x14ac:dyDescent="0.2">
      <c r="D369" s="19"/>
    </row>
    <row r="370" spans="4:4" ht="15.75" x14ac:dyDescent="0.2">
      <c r="D370" s="19"/>
    </row>
    <row r="371" spans="4:4" ht="15.75" x14ac:dyDescent="0.2">
      <c r="D371" s="19"/>
    </row>
    <row r="372" spans="4:4" ht="15.75" x14ac:dyDescent="0.2">
      <c r="D372" s="19"/>
    </row>
    <row r="373" spans="4:4" ht="15.75" x14ac:dyDescent="0.2">
      <c r="D373" s="19"/>
    </row>
    <row r="374" spans="4:4" ht="15.75" x14ac:dyDescent="0.2">
      <c r="D374" s="19"/>
    </row>
    <row r="375" spans="4:4" ht="15.75" x14ac:dyDescent="0.2">
      <c r="D375" s="19"/>
    </row>
    <row r="376" spans="4:4" ht="15.75" x14ac:dyDescent="0.2">
      <c r="D376" s="19"/>
    </row>
    <row r="377" spans="4:4" ht="15.75" x14ac:dyDescent="0.2">
      <c r="D377" s="19"/>
    </row>
    <row r="378" spans="4:4" ht="15.75" x14ac:dyDescent="0.2">
      <c r="D378" s="19"/>
    </row>
    <row r="379" spans="4:4" ht="15.75" x14ac:dyDescent="0.2">
      <c r="D379" s="19"/>
    </row>
    <row r="380" spans="4:4" ht="15.75" x14ac:dyDescent="0.2">
      <c r="D380" s="19"/>
    </row>
    <row r="381" spans="4:4" ht="15.75" x14ac:dyDescent="0.2">
      <c r="D381" s="19"/>
    </row>
    <row r="382" spans="4:4" ht="15.75" x14ac:dyDescent="0.2">
      <c r="D382" s="19"/>
    </row>
    <row r="383" spans="4:4" ht="15.75" x14ac:dyDescent="0.2">
      <c r="D383" s="19"/>
    </row>
    <row r="384" spans="4:4" ht="15.75" x14ac:dyDescent="0.2">
      <c r="D384" s="19"/>
    </row>
    <row r="385" spans="4:4" ht="15.75" x14ac:dyDescent="0.2">
      <c r="D385" s="19"/>
    </row>
    <row r="386" spans="4:4" ht="15.75" x14ac:dyDescent="0.2">
      <c r="D386" s="19"/>
    </row>
    <row r="387" spans="4:4" ht="15.75" x14ac:dyDescent="0.2">
      <c r="D387" s="19"/>
    </row>
    <row r="388" spans="4:4" ht="15.75" x14ac:dyDescent="0.2">
      <c r="D388" s="19"/>
    </row>
    <row r="389" spans="4:4" ht="15.75" x14ac:dyDescent="0.2">
      <c r="D389" s="19"/>
    </row>
    <row r="390" spans="4:4" ht="15.75" x14ac:dyDescent="0.2">
      <c r="D390" s="19"/>
    </row>
    <row r="391" spans="4:4" ht="15.75" x14ac:dyDescent="0.2">
      <c r="D391" s="19"/>
    </row>
    <row r="392" spans="4:4" ht="15.75" x14ac:dyDescent="0.2">
      <c r="D392" s="19"/>
    </row>
    <row r="393" spans="4:4" ht="15.75" x14ac:dyDescent="0.2">
      <c r="D393" s="19"/>
    </row>
    <row r="394" spans="4:4" ht="15.75" x14ac:dyDescent="0.2">
      <c r="D394" s="19"/>
    </row>
    <row r="395" spans="4:4" ht="15.75" x14ac:dyDescent="0.2">
      <c r="D395" s="19"/>
    </row>
    <row r="396" spans="4:4" ht="15.75" x14ac:dyDescent="0.2">
      <c r="D396" s="19"/>
    </row>
    <row r="397" spans="4:4" ht="15.75" x14ac:dyDescent="0.2">
      <c r="D397" s="19"/>
    </row>
    <row r="398" spans="4:4" ht="15.75" x14ac:dyDescent="0.2">
      <c r="D398" s="19"/>
    </row>
    <row r="399" spans="4:4" ht="15.75" x14ac:dyDescent="0.2">
      <c r="D399" s="19"/>
    </row>
    <row r="400" spans="4:4" ht="15.75" x14ac:dyDescent="0.2">
      <c r="D400" s="19"/>
    </row>
    <row r="401" spans="4:4" ht="15.75" x14ac:dyDescent="0.2">
      <c r="D401" s="19"/>
    </row>
    <row r="402" spans="4:4" ht="15.75" x14ac:dyDescent="0.2">
      <c r="D402" s="19"/>
    </row>
    <row r="403" spans="4:4" ht="15.75" x14ac:dyDescent="0.2">
      <c r="D403" s="19"/>
    </row>
    <row r="404" spans="4:4" ht="15.75" x14ac:dyDescent="0.2">
      <c r="D404" s="19"/>
    </row>
    <row r="405" spans="4:4" ht="15.75" x14ac:dyDescent="0.2">
      <c r="D405" s="19"/>
    </row>
    <row r="406" spans="4:4" ht="15.75" x14ac:dyDescent="0.2">
      <c r="D406" s="19"/>
    </row>
    <row r="407" spans="4:4" ht="15.75" x14ac:dyDescent="0.2">
      <c r="D407" s="19"/>
    </row>
    <row r="408" spans="4:4" ht="15.75" x14ac:dyDescent="0.2">
      <c r="D408" s="19"/>
    </row>
    <row r="409" spans="4:4" ht="15.75" x14ac:dyDescent="0.2">
      <c r="D409" s="19"/>
    </row>
    <row r="410" spans="4:4" ht="15.75" x14ac:dyDescent="0.2">
      <c r="D410" s="19"/>
    </row>
    <row r="411" spans="4:4" ht="15.75" x14ac:dyDescent="0.2">
      <c r="D411" s="19"/>
    </row>
    <row r="412" spans="4:4" ht="15.75" x14ac:dyDescent="0.2">
      <c r="D412" s="19"/>
    </row>
    <row r="413" spans="4:4" ht="15.75" x14ac:dyDescent="0.2">
      <c r="D413" s="19"/>
    </row>
    <row r="414" spans="4:4" ht="15.75" x14ac:dyDescent="0.2">
      <c r="D414" s="19"/>
    </row>
    <row r="415" spans="4:4" ht="15.75" x14ac:dyDescent="0.2">
      <c r="D415" s="19"/>
    </row>
    <row r="416" spans="4:4" ht="15.75" x14ac:dyDescent="0.2">
      <c r="D416" s="19"/>
    </row>
    <row r="417" spans="4:4" ht="15.75" x14ac:dyDescent="0.2">
      <c r="D417" s="19"/>
    </row>
    <row r="418" spans="4:4" ht="15.75" x14ac:dyDescent="0.2">
      <c r="D418" s="19"/>
    </row>
    <row r="419" spans="4:4" ht="15.75" x14ac:dyDescent="0.2">
      <c r="D419" s="19"/>
    </row>
    <row r="420" spans="4:4" ht="15.75" x14ac:dyDescent="0.2">
      <c r="D420" s="19"/>
    </row>
    <row r="421" spans="4:4" ht="15.75" x14ac:dyDescent="0.2">
      <c r="D421" s="19"/>
    </row>
    <row r="422" spans="4:4" ht="15.75" x14ac:dyDescent="0.2">
      <c r="D422" s="19"/>
    </row>
    <row r="423" spans="4:4" ht="15.75" x14ac:dyDescent="0.2">
      <c r="D423" s="19"/>
    </row>
    <row r="424" spans="4:4" ht="15.75" x14ac:dyDescent="0.2">
      <c r="D424" s="19"/>
    </row>
    <row r="425" spans="4:4" ht="15.75" x14ac:dyDescent="0.2">
      <c r="D425" s="19"/>
    </row>
    <row r="426" spans="4:4" ht="15.75" x14ac:dyDescent="0.2">
      <c r="D426" s="19"/>
    </row>
    <row r="427" spans="4:4" ht="15.75" x14ac:dyDescent="0.2">
      <c r="D427" s="19"/>
    </row>
    <row r="428" spans="4:4" ht="15.75" x14ac:dyDescent="0.2">
      <c r="D428" s="19"/>
    </row>
    <row r="429" spans="4:4" ht="15.75" x14ac:dyDescent="0.2">
      <c r="D429" s="19"/>
    </row>
    <row r="430" spans="4:4" ht="15.75" x14ac:dyDescent="0.2">
      <c r="D430" s="19"/>
    </row>
    <row r="431" spans="4:4" ht="15.75" x14ac:dyDescent="0.2">
      <c r="D431" s="19"/>
    </row>
    <row r="432" spans="4:4" ht="15.75" x14ac:dyDescent="0.2">
      <c r="D432" s="19"/>
    </row>
    <row r="433" spans="4:4" ht="15.75" x14ac:dyDescent="0.2">
      <c r="D433" s="19"/>
    </row>
    <row r="434" spans="4:4" ht="15.75" x14ac:dyDescent="0.2">
      <c r="D434" s="19"/>
    </row>
    <row r="435" spans="4:4" ht="15.75" x14ac:dyDescent="0.2">
      <c r="D435" s="19"/>
    </row>
    <row r="436" spans="4:4" ht="15.75" x14ac:dyDescent="0.2">
      <c r="D436" s="19"/>
    </row>
    <row r="437" spans="4:4" ht="15.75" x14ac:dyDescent="0.2">
      <c r="D437" s="19"/>
    </row>
    <row r="438" spans="4:4" ht="15.75" x14ac:dyDescent="0.2">
      <c r="D438" s="19"/>
    </row>
    <row r="439" spans="4:4" ht="15.75" x14ac:dyDescent="0.2">
      <c r="D439" s="19"/>
    </row>
    <row r="440" spans="4:4" ht="15.75" x14ac:dyDescent="0.2">
      <c r="D440" s="19"/>
    </row>
    <row r="441" spans="4:4" ht="15.75" x14ac:dyDescent="0.2">
      <c r="D441" s="19"/>
    </row>
    <row r="442" spans="4:4" ht="15.75" x14ac:dyDescent="0.2">
      <c r="D442" s="19"/>
    </row>
    <row r="443" spans="4:4" ht="15.75" x14ac:dyDescent="0.2">
      <c r="D443" s="19"/>
    </row>
    <row r="444" spans="4:4" ht="15.75" x14ac:dyDescent="0.2">
      <c r="D444" s="19"/>
    </row>
    <row r="445" spans="4:4" ht="15.75" x14ac:dyDescent="0.2">
      <c r="D445" s="19"/>
    </row>
    <row r="446" spans="4:4" ht="15.75" x14ac:dyDescent="0.2">
      <c r="D446" s="19"/>
    </row>
    <row r="447" spans="4:4" ht="15.75" x14ac:dyDescent="0.2">
      <c r="D447" s="19"/>
    </row>
    <row r="448" spans="4:4" ht="15.75" x14ac:dyDescent="0.2">
      <c r="D448" s="19"/>
    </row>
    <row r="449" spans="4:4" ht="15.75" x14ac:dyDescent="0.2">
      <c r="D449" s="19"/>
    </row>
    <row r="450" spans="4:4" ht="15.75" x14ac:dyDescent="0.2">
      <c r="D450" s="19"/>
    </row>
    <row r="451" spans="4:4" ht="15.75" x14ac:dyDescent="0.2">
      <c r="D451" s="19"/>
    </row>
    <row r="452" spans="4:4" ht="15.75" x14ac:dyDescent="0.2">
      <c r="D452" s="19"/>
    </row>
    <row r="453" spans="4:4" ht="15.75" x14ac:dyDescent="0.2">
      <c r="D453" s="19"/>
    </row>
    <row r="454" spans="4:4" ht="15.75" x14ac:dyDescent="0.2">
      <c r="D454" s="19"/>
    </row>
    <row r="455" spans="4:4" ht="15.75" x14ac:dyDescent="0.2">
      <c r="D455" s="19"/>
    </row>
    <row r="456" spans="4:4" ht="15.75" x14ac:dyDescent="0.2">
      <c r="D456" s="19"/>
    </row>
    <row r="457" spans="4:4" ht="15.75" x14ac:dyDescent="0.2">
      <c r="D457" s="19"/>
    </row>
    <row r="458" spans="4:4" ht="15.75" x14ac:dyDescent="0.2">
      <c r="D458" s="19"/>
    </row>
    <row r="459" spans="4:4" ht="15.75" x14ac:dyDescent="0.2">
      <c r="D459" s="19"/>
    </row>
    <row r="460" spans="4:4" ht="15.75" x14ac:dyDescent="0.2">
      <c r="D460" s="19"/>
    </row>
    <row r="461" spans="4:4" ht="15.75" x14ac:dyDescent="0.2">
      <c r="D461" s="19"/>
    </row>
    <row r="462" spans="4:4" ht="15.75" x14ac:dyDescent="0.2">
      <c r="D462" s="19"/>
    </row>
    <row r="463" spans="4:4" ht="15.75" x14ac:dyDescent="0.2">
      <c r="D463" s="19"/>
    </row>
    <row r="464" spans="4:4" ht="15.75" x14ac:dyDescent="0.2">
      <c r="D464" s="19"/>
    </row>
    <row r="465" spans="4:4" ht="15.75" x14ac:dyDescent="0.2">
      <c r="D465" s="19"/>
    </row>
    <row r="466" spans="4:4" ht="15.75" x14ac:dyDescent="0.2">
      <c r="D466" s="19"/>
    </row>
    <row r="467" spans="4:4" ht="15.75" x14ac:dyDescent="0.2">
      <c r="D467" s="19"/>
    </row>
    <row r="468" spans="4:4" ht="15.75" x14ac:dyDescent="0.2">
      <c r="D468" s="19"/>
    </row>
    <row r="469" spans="4:4" ht="15.75" x14ac:dyDescent="0.2">
      <c r="D469" s="19"/>
    </row>
    <row r="470" spans="4:4" ht="15.75" x14ac:dyDescent="0.2">
      <c r="D470" s="19"/>
    </row>
    <row r="471" spans="4:4" ht="15.75" x14ac:dyDescent="0.2">
      <c r="D471" s="19"/>
    </row>
    <row r="472" spans="4:4" ht="15.75" x14ac:dyDescent="0.2">
      <c r="D472" s="19"/>
    </row>
    <row r="473" spans="4:4" ht="15.75" x14ac:dyDescent="0.2">
      <c r="D473" s="19"/>
    </row>
    <row r="474" spans="4:4" ht="15.75" x14ac:dyDescent="0.2">
      <c r="D474" s="19"/>
    </row>
    <row r="475" spans="4:4" ht="15.75" x14ac:dyDescent="0.2">
      <c r="D475" s="19"/>
    </row>
    <row r="476" spans="4:4" ht="15.75" x14ac:dyDescent="0.2">
      <c r="D476" s="19"/>
    </row>
    <row r="477" spans="4:4" ht="15.75" x14ac:dyDescent="0.2">
      <c r="D477" s="19"/>
    </row>
    <row r="478" spans="4:4" ht="15.75" x14ac:dyDescent="0.2">
      <c r="D478" s="19"/>
    </row>
    <row r="479" spans="4:4" ht="15.75" x14ac:dyDescent="0.2">
      <c r="D479" s="19"/>
    </row>
    <row r="480" spans="4:4" ht="15.75" x14ac:dyDescent="0.2">
      <c r="D480" s="19"/>
    </row>
    <row r="481" spans="4:4" ht="15.75" x14ac:dyDescent="0.2">
      <c r="D481" s="19"/>
    </row>
    <row r="482" spans="4:4" ht="15.75" x14ac:dyDescent="0.2">
      <c r="D482" s="19"/>
    </row>
    <row r="483" spans="4:4" ht="15.75" x14ac:dyDescent="0.2">
      <c r="D483" s="19"/>
    </row>
    <row r="484" spans="4:4" ht="15.75" x14ac:dyDescent="0.2">
      <c r="D484" s="19"/>
    </row>
    <row r="485" spans="4:4" ht="15.75" x14ac:dyDescent="0.2">
      <c r="D485" s="19"/>
    </row>
    <row r="486" spans="4:4" ht="15.75" x14ac:dyDescent="0.2">
      <c r="D486" s="19"/>
    </row>
    <row r="487" spans="4:4" ht="15.75" x14ac:dyDescent="0.2">
      <c r="D487" s="19"/>
    </row>
    <row r="488" spans="4:4" ht="15.75" x14ac:dyDescent="0.2">
      <c r="D488" s="19"/>
    </row>
    <row r="489" spans="4:4" ht="15.75" x14ac:dyDescent="0.2">
      <c r="D489" s="19"/>
    </row>
    <row r="490" spans="4:4" ht="15.75" x14ac:dyDescent="0.2">
      <c r="D490" s="19"/>
    </row>
    <row r="491" spans="4:4" ht="15.75" x14ac:dyDescent="0.2">
      <c r="D491" s="19"/>
    </row>
    <row r="492" spans="4:4" ht="15.75" x14ac:dyDescent="0.2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user</cp:lastModifiedBy>
  <cp:lastPrinted>2007-11-30T22:40:57Z</cp:lastPrinted>
  <dcterms:created xsi:type="dcterms:W3CDTF">2007-01-10T07:21:41Z</dcterms:created>
  <dcterms:modified xsi:type="dcterms:W3CDTF">2016-09-01T06:24:58Z</dcterms:modified>
</cp:coreProperties>
</file>